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ceivedFiles\07 Арыков Роллан\"/>
    </mc:Choice>
  </mc:AlternateContent>
  <xr:revisionPtr revIDLastSave="0" documentId="13_ncr:1_{D27C2F02-D683-4E8A-AE04-1BC9AC137FBC}" xr6:coauthVersionLast="37" xr6:coauthVersionMax="37" xr10:uidLastSave="{00000000-0000-0000-0000-000000000000}"/>
  <bookViews>
    <workbookView xWindow="-105" yWindow="-105" windowWidth="23250" windowHeight="1257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K118" i="1"/>
  <c r="E97" i="1" l="1"/>
  <c r="F97" i="1"/>
  <c r="G97" i="1"/>
  <c r="H97" i="1"/>
  <c r="I97" i="1"/>
  <c r="J97" i="1"/>
  <c r="K97" i="1"/>
  <c r="L97" i="1"/>
  <c r="M97" i="1"/>
  <c r="N97" i="1"/>
  <c r="E90" i="1"/>
  <c r="F90" i="1"/>
  <c r="G90" i="1"/>
  <c r="H90" i="1"/>
  <c r="I90" i="1"/>
  <c r="J90" i="1"/>
  <c r="K90" i="1"/>
  <c r="L90" i="1"/>
  <c r="M90" i="1"/>
  <c r="N90" i="1"/>
  <c r="E83" i="1"/>
  <c r="F83" i="1"/>
  <c r="G83" i="1"/>
  <c r="H83" i="1"/>
  <c r="I83" i="1"/>
  <c r="J83" i="1"/>
  <c r="K83" i="1"/>
  <c r="L83" i="1"/>
  <c r="M83" i="1"/>
  <c r="N83" i="1"/>
  <c r="E76" i="1"/>
  <c r="F76" i="1"/>
  <c r="G76" i="1"/>
  <c r="H76" i="1"/>
  <c r="I76" i="1"/>
  <c r="J76" i="1"/>
  <c r="K76" i="1"/>
  <c r="L76" i="1"/>
  <c r="M76" i="1"/>
  <c r="N76" i="1"/>
  <c r="E69" i="1"/>
  <c r="F69" i="1"/>
  <c r="G69" i="1"/>
  <c r="H69" i="1"/>
  <c r="I69" i="1"/>
  <c r="J69" i="1"/>
  <c r="K69" i="1"/>
  <c r="L69" i="1"/>
  <c r="M69" i="1"/>
  <c r="N69" i="1"/>
  <c r="E62" i="1"/>
  <c r="F62" i="1"/>
  <c r="G62" i="1"/>
  <c r="H62" i="1"/>
  <c r="I62" i="1"/>
  <c r="J62" i="1"/>
  <c r="K62" i="1"/>
  <c r="L62" i="1"/>
  <c r="M62" i="1"/>
  <c r="N62" i="1"/>
  <c r="E55" i="1"/>
  <c r="F55" i="1"/>
  <c r="G55" i="1"/>
  <c r="H55" i="1"/>
  <c r="I55" i="1"/>
  <c r="J55" i="1"/>
  <c r="K55" i="1"/>
  <c r="L55" i="1"/>
  <c r="M55" i="1"/>
  <c r="N55" i="1"/>
  <c r="E48" i="1"/>
  <c r="F48" i="1"/>
  <c r="G48" i="1"/>
  <c r="H48" i="1"/>
  <c r="I48" i="1"/>
  <c r="J48" i="1"/>
  <c r="K48" i="1"/>
  <c r="L48" i="1"/>
  <c r="M48" i="1"/>
  <c r="N48" i="1"/>
  <c r="E41" i="1"/>
  <c r="F41" i="1"/>
  <c r="G41" i="1"/>
  <c r="H41" i="1"/>
  <c r="I41" i="1"/>
  <c r="J41" i="1"/>
  <c r="K41" i="1"/>
  <c r="L41" i="1"/>
  <c r="M41" i="1"/>
  <c r="N41" i="1"/>
  <c r="D41" i="1"/>
  <c r="E34" i="1"/>
  <c r="F34" i="1"/>
  <c r="G34" i="1"/>
  <c r="H34" i="1"/>
  <c r="I34" i="1"/>
  <c r="J34" i="1"/>
  <c r="K34" i="1"/>
  <c r="L34" i="1"/>
  <c r="M34" i="1"/>
  <c r="N34" i="1"/>
  <c r="E27" i="1"/>
  <c r="F27" i="1"/>
  <c r="G27" i="1"/>
  <c r="H27" i="1"/>
  <c r="I27" i="1"/>
  <c r="J27" i="1"/>
  <c r="K27" i="1"/>
  <c r="L27" i="1"/>
  <c r="M27" i="1"/>
  <c r="N27" i="1"/>
  <c r="D27" i="1"/>
  <c r="E118" i="1"/>
  <c r="F118" i="1"/>
  <c r="G118" i="1"/>
  <c r="H118" i="1"/>
  <c r="I118" i="1"/>
  <c r="J118" i="1"/>
  <c r="L118" i="1"/>
  <c r="M118" i="1"/>
  <c r="N118" i="1"/>
  <c r="D118" i="1"/>
  <c r="E111" i="1"/>
  <c r="F111" i="1"/>
  <c r="G111" i="1"/>
  <c r="H111" i="1"/>
  <c r="I111" i="1"/>
  <c r="J111" i="1"/>
  <c r="K111" i="1"/>
  <c r="L111" i="1"/>
  <c r="M111" i="1"/>
  <c r="N111" i="1"/>
  <c r="D111" i="1"/>
  <c r="E104" i="1"/>
  <c r="F104" i="1"/>
  <c r="G104" i="1"/>
  <c r="H104" i="1"/>
  <c r="I104" i="1"/>
  <c r="J104" i="1"/>
  <c r="K104" i="1"/>
  <c r="L104" i="1"/>
  <c r="M104" i="1"/>
  <c r="N104" i="1"/>
  <c r="D104" i="1"/>
  <c r="D97" i="1"/>
  <c r="D90" i="1"/>
  <c r="D83" i="1"/>
  <c r="D62" i="1"/>
  <c r="D76" i="1"/>
  <c r="D69" i="1"/>
  <c r="D55" i="1"/>
  <c r="D48" i="1"/>
  <c r="D34" i="1"/>
  <c r="E20" i="1" l="1"/>
  <c r="F20" i="1"/>
  <c r="H20" i="1"/>
  <c r="I20" i="1"/>
  <c r="J20" i="1"/>
  <c r="K20" i="1"/>
  <c r="L20" i="1"/>
  <c r="M20" i="1"/>
  <c r="N20" i="1"/>
  <c r="D20" i="1"/>
  <c r="E13" i="1"/>
  <c r="F13" i="1"/>
  <c r="G13" i="1"/>
  <c r="H13" i="1"/>
  <c r="I13" i="1"/>
  <c r="J13" i="1"/>
  <c r="K13" i="1"/>
  <c r="L13" i="1"/>
  <c r="M13" i="1"/>
  <c r="N13" i="1"/>
  <c r="D13" i="1"/>
  <c r="I120" i="1" l="1"/>
  <c r="N120" i="1"/>
  <c r="L120" i="1"/>
  <c r="H120" i="1"/>
  <c r="D120" i="1"/>
  <c r="K120" i="1"/>
  <c r="G120" i="1"/>
  <c r="E120" i="1"/>
  <c r="M120" i="1"/>
  <c r="J120" i="1"/>
  <c r="F120" i="1"/>
</calcChain>
</file>

<file path=xl/sharedStrings.xml><?xml version="1.0" encoding="utf-8"?>
<sst xmlns="http://schemas.openxmlformats.org/spreadsheetml/2006/main" count="155" uniqueCount="46">
  <si>
    <t>Всего поступило страховых премий</t>
  </si>
  <si>
    <t>в том числе</t>
  </si>
  <si>
    <t>Страховые премии, переданные на перестра-хование</t>
  </si>
  <si>
    <t>Оставшиеся премии в страховых (перестрахо-вочных) организациях</t>
  </si>
  <si>
    <t>Всего           выплат страховых возмещений (страховых сумм)</t>
  </si>
  <si>
    <t>Выплаты  от переданного на пере-страхование</t>
  </si>
  <si>
    <t>страховые премии, принятые по договорам страхования</t>
  </si>
  <si>
    <t>страховые премии, принятые по договорам перестрахо-вания</t>
  </si>
  <si>
    <t>передано страховым (перестра-ховочным) организациям за рубеж</t>
  </si>
  <si>
    <t>передано страховым (перестра-ховочным) организациям внутри республики</t>
  </si>
  <si>
    <t>Выплаты страховой (перестраховочной) организации</t>
  </si>
  <si>
    <t>по договорам страхования</t>
  </si>
  <si>
    <t>по договорам перестрахования</t>
  </si>
  <si>
    <t>2 (гр.3+ гр.4)</t>
  </si>
  <si>
    <t>5 (гр.6 + гр.7)</t>
  </si>
  <si>
    <t>8 (гр.2 - гр.5)</t>
  </si>
  <si>
    <t>9 (гр.10+11+12)</t>
  </si>
  <si>
    <t>(в сомах )</t>
  </si>
  <si>
    <t>Обязательное страхование</t>
  </si>
  <si>
    <t>всего</t>
  </si>
  <si>
    <t>Имущественное страхование</t>
  </si>
  <si>
    <t>Страхование ответственности</t>
  </si>
  <si>
    <t>ЗАО "НСК"</t>
  </si>
  <si>
    <t>ЗСАО "Ингострах"</t>
  </si>
  <si>
    <t>ЗАО СК "Алма-Иншуренс"</t>
  </si>
  <si>
    <t>ЗАО СК "АТН Полис"</t>
  </si>
  <si>
    <t>ЗАО СК "А Плюс"</t>
  </si>
  <si>
    <t>ЗАО СК "АЮ Гарант"</t>
  </si>
  <si>
    <t>ЗАО "Бакай Иншуренс"</t>
  </si>
  <si>
    <t>ЗАО СК "Здоровье"</t>
  </si>
  <si>
    <t>ЗАО "Джубили Кыргызстан Иншуренс Компани"</t>
  </si>
  <si>
    <t>ЗАО "Сакбол"</t>
  </si>
  <si>
    <t>ЗАО "СК "Арсеналъ-Кыргызстан"</t>
  </si>
  <si>
    <t>ЗАО "ТБСК "ТурБалт"</t>
  </si>
  <si>
    <t>ЗАО СК "Али Гарант"</t>
  </si>
  <si>
    <t>ЗАО СК "Кыргызстан"</t>
  </si>
  <si>
    <t>ЗАО "Дордой Страхование"</t>
  </si>
  <si>
    <t>Личное страхование</t>
  </si>
  <si>
    <t>Страхование жизни</t>
  </si>
  <si>
    <t>ИТОГО</t>
  </si>
  <si>
    <t>№ п/п</t>
  </si>
  <si>
    <t>Наименование организации</t>
  </si>
  <si>
    <t>Вид страхования</t>
  </si>
  <si>
    <t>-</t>
  </si>
  <si>
    <t>Страховые премии и выплаты за 1 квартал 2025 год</t>
  </si>
  <si>
    <t>ОАО "Государственная страховая организация"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</si>
</sst>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darkDown">
        <fgColor rgb="FFCCFFFF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3EB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10" borderId="0" applyNumberFormat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wrapText="1"/>
    </xf>
    <xf numFmtId="0" fontId="2" fillId="0" borderId="1" xfId="0" applyFont="1" applyBorder="1"/>
    <xf numFmtId="0" fontId="2" fillId="8" borderId="1" xfId="0" applyFont="1" applyFill="1" applyBorder="1"/>
    <xf numFmtId="43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43" fontId="5" fillId="4" borderId="1" xfId="0" applyNumberFormat="1" applyFont="1" applyFill="1" applyBorder="1" applyAlignment="1">
      <alignment horizontal="center" vertical="center"/>
    </xf>
    <xf numFmtId="43" fontId="4" fillId="9" borderId="1" xfId="1" applyNumberFormat="1" applyFont="1" applyFill="1" applyBorder="1" applyAlignment="1">
      <alignment horizontal="center" vertical="center" wrapText="1"/>
    </xf>
    <xf numFmtId="43" fontId="5" fillId="9" borderId="1" xfId="1" applyNumberFormat="1" applyFont="1" applyFill="1" applyBorder="1" applyAlignment="1">
      <alignment horizontal="center" vertical="center" wrapText="1"/>
    </xf>
    <xf numFmtId="43" fontId="3" fillId="8" borderId="1" xfId="0" applyNumberFormat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43" fontId="2" fillId="8" borderId="1" xfId="0" applyNumberFormat="1" applyFont="1" applyFill="1" applyBorder="1" applyAlignment="1">
      <alignment horizontal="center" vertical="center"/>
    </xf>
    <xf numFmtId="43" fontId="3" fillId="0" borderId="8" xfId="0" applyNumberFormat="1" applyFont="1" applyFill="1" applyBorder="1" applyAlignment="1">
      <alignment horizontal="center" vertical="center"/>
    </xf>
    <xf numFmtId="43" fontId="3" fillId="4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4" fillId="4" borderId="1" xfId="0" applyNumberFormat="1" applyFont="1" applyFill="1" applyBorder="1" applyAlignment="1">
      <alignment horizontal="center" vertical="center"/>
    </xf>
    <xf numFmtId="4" fontId="5" fillId="9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9" borderId="1" xfId="0" applyNumberFormat="1" applyFont="1" applyFill="1" applyBorder="1" applyAlignment="1">
      <alignment horizontal="center" vertical="center"/>
    </xf>
    <xf numFmtId="43" fontId="5" fillId="4" borderId="1" xfId="1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43" fontId="2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/>
    <xf numFmtId="0" fontId="2" fillId="11" borderId="1" xfId="0" applyFont="1" applyFill="1" applyBorder="1"/>
    <xf numFmtId="43" fontId="2" fillId="11" borderId="1" xfId="0" applyNumberFormat="1" applyFont="1" applyFill="1" applyBorder="1" applyAlignment="1">
      <alignment horizontal="center" vertical="center"/>
    </xf>
    <xf numFmtId="43" fontId="5" fillId="4" borderId="8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wrapText="1"/>
    </xf>
    <xf numFmtId="0" fontId="4" fillId="7" borderId="9" xfId="0" applyFont="1" applyFill="1" applyBorder="1" applyAlignment="1">
      <alignment horizontal="left"/>
    </xf>
    <xf numFmtId="0" fontId="2" fillId="0" borderId="9" xfId="0" applyFont="1" applyBorder="1"/>
    <xf numFmtId="0" fontId="2" fillId="8" borderId="9" xfId="0" applyFont="1" applyFill="1" applyBorder="1"/>
    <xf numFmtId="0" fontId="5" fillId="3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43" fontId="3" fillId="0" borderId="10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9" borderId="1" xfId="0" applyNumberFormat="1" applyFont="1" applyFill="1" applyBorder="1" applyAlignment="1">
      <alignment horizontal="center" wrapText="1"/>
    </xf>
    <xf numFmtId="43" fontId="3" fillId="9" borderId="1" xfId="0" applyNumberFormat="1" applyFont="1" applyFill="1" applyBorder="1" applyAlignment="1">
      <alignment horizontal="center" vertical="center"/>
    </xf>
    <xf numFmtId="43" fontId="2" fillId="9" borderId="1" xfId="0" applyNumberFormat="1" applyFont="1" applyFill="1" applyBorder="1" applyAlignment="1">
      <alignment horizontal="center" vertical="center"/>
    </xf>
    <xf numFmtId="4" fontId="7" fillId="9" borderId="1" xfId="0" applyNumberFormat="1" applyFont="1" applyFill="1" applyBorder="1" applyAlignment="1">
      <alignment horizontal="center" vertical="center" wrapText="1"/>
    </xf>
    <xf numFmtId="43" fontId="3" fillId="9" borderId="1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5" fillId="9" borderId="1" xfId="0" applyNumberFormat="1" applyFont="1" applyFill="1" applyBorder="1" applyAlignment="1">
      <alignment horizontal="center" vertical="center" wrapText="1"/>
    </xf>
    <xf numFmtId="43" fontId="3" fillId="0" borderId="0" xfId="0" applyNumberFormat="1" applyFont="1" applyAlignment="1">
      <alignment horizontal="center" vertical="center"/>
    </xf>
    <xf numFmtId="43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B3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2"/>
  <sheetViews>
    <sheetView tabSelected="1" zoomScale="70" zoomScaleNormal="70" workbookViewId="0">
      <pane xSplit="3" ySplit="6" topLeftCell="F31" activePane="bottomRight" state="frozen"/>
      <selection pane="topRight" activeCell="D1" sqref="D1"/>
      <selection pane="bottomLeft" activeCell="A7" sqref="A7"/>
      <selection pane="bottomRight" activeCell="C9" sqref="C9"/>
    </sheetView>
  </sheetViews>
  <sheetFormatPr defaultRowHeight="15.75" x14ac:dyDescent="0.25"/>
  <cols>
    <col min="1" max="1" width="7.28515625" style="10" customWidth="1"/>
    <col min="2" max="2" width="41.7109375" style="2" customWidth="1"/>
    <col min="3" max="3" width="57.28515625" style="2" customWidth="1"/>
    <col min="4" max="4" width="22.140625" style="2" customWidth="1"/>
    <col min="5" max="5" width="22.5703125" style="2" customWidth="1"/>
    <col min="6" max="6" width="20.5703125" style="2" customWidth="1"/>
    <col min="7" max="7" width="21.7109375" style="2" customWidth="1"/>
    <col min="8" max="8" width="22.85546875" style="2" customWidth="1"/>
    <col min="9" max="9" width="21" style="2" customWidth="1"/>
    <col min="10" max="10" width="21.7109375" style="2" customWidth="1"/>
    <col min="11" max="11" width="19.7109375" style="2" customWidth="1"/>
    <col min="12" max="12" width="20.5703125" style="2" customWidth="1"/>
    <col min="13" max="13" width="20.42578125" style="2" customWidth="1"/>
    <col min="14" max="14" width="21.7109375" style="2" customWidth="1"/>
    <col min="15" max="15" width="23" style="2" customWidth="1"/>
    <col min="16" max="16384" width="9.140625" style="2"/>
  </cols>
  <sheetData>
    <row r="1" spans="1:14" ht="15" customHeight="1" x14ac:dyDescent="0.25">
      <c r="A1" s="65" t="s">
        <v>44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  <c r="N1" s="59" t="s">
        <v>17</v>
      </c>
    </row>
    <row r="2" spans="1:14" ht="15" customHeigh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  <c r="N2" s="60"/>
    </row>
    <row r="3" spans="1:14" ht="21.6" customHeight="1" x14ac:dyDescent="0.25">
      <c r="A3" s="71" t="s">
        <v>40</v>
      </c>
      <c r="B3" s="71" t="s">
        <v>41</v>
      </c>
      <c r="C3" s="63" t="s">
        <v>42</v>
      </c>
      <c r="D3" s="61" t="s">
        <v>0</v>
      </c>
      <c r="E3" s="63" t="s">
        <v>1</v>
      </c>
      <c r="F3" s="63"/>
      <c r="G3" s="61" t="s">
        <v>2</v>
      </c>
      <c r="H3" s="64" t="s">
        <v>1</v>
      </c>
      <c r="I3" s="64"/>
      <c r="J3" s="61" t="s">
        <v>3</v>
      </c>
      <c r="K3" s="61" t="s">
        <v>4</v>
      </c>
      <c r="L3" s="61" t="s">
        <v>5</v>
      </c>
      <c r="M3" s="62" t="s">
        <v>1</v>
      </c>
      <c r="N3" s="62"/>
    </row>
    <row r="4" spans="1:14" ht="45.75" customHeight="1" x14ac:dyDescent="0.25">
      <c r="A4" s="71"/>
      <c r="B4" s="71"/>
      <c r="C4" s="63"/>
      <c r="D4" s="61"/>
      <c r="E4" s="61" t="s">
        <v>6</v>
      </c>
      <c r="F4" s="61" t="s">
        <v>7</v>
      </c>
      <c r="G4" s="61"/>
      <c r="H4" s="61" t="s">
        <v>8</v>
      </c>
      <c r="I4" s="61" t="s">
        <v>9</v>
      </c>
      <c r="J4" s="61"/>
      <c r="K4" s="61"/>
      <c r="L4" s="61"/>
      <c r="M4" s="61" t="s">
        <v>10</v>
      </c>
      <c r="N4" s="61"/>
    </row>
    <row r="5" spans="1:14" ht="48.75" customHeight="1" x14ac:dyDescent="0.25">
      <c r="A5" s="71"/>
      <c r="B5" s="71"/>
      <c r="C5" s="63"/>
      <c r="D5" s="61"/>
      <c r="E5" s="61"/>
      <c r="F5" s="61"/>
      <c r="G5" s="61"/>
      <c r="H5" s="61"/>
      <c r="I5" s="61"/>
      <c r="J5" s="61"/>
      <c r="K5" s="61"/>
      <c r="L5" s="61"/>
      <c r="M5" s="3" t="s">
        <v>11</v>
      </c>
      <c r="N5" s="3" t="s">
        <v>12</v>
      </c>
    </row>
    <row r="6" spans="1:14" ht="39" customHeight="1" x14ac:dyDescent="0.25">
      <c r="A6" s="71"/>
      <c r="B6" s="71"/>
      <c r="C6" s="4"/>
      <c r="D6" s="43" t="s">
        <v>13</v>
      </c>
      <c r="E6" s="44">
        <v>3</v>
      </c>
      <c r="F6" s="44">
        <v>4</v>
      </c>
      <c r="G6" s="43" t="s">
        <v>14</v>
      </c>
      <c r="H6" s="44">
        <v>6</v>
      </c>
      <c r="I6" s="44">
        <v>7</v>
      </c>
      <c r="J6" s="43" t="s">
        <v>15</v>
      </c>
      <c r="K6" s="43" t="s">
        <v>16</v>
      </c>
      <c r="L6" s="44">
        <v>10</v>
      </c>
      <c r="M6" s="44">
        <v>11</v>
      </c>
      <c r="N6" s="44">
        <v>12</v>
      </c>
    </row>
    <row r="7" spans="1:14" ht="18" customHeight="1" x14ac:dyDescent="0.25">
      <c r="A7" s="59">
        <v>1</v>
      </c>
      <c r="B7" s="72" t="s">
        <v>22</v>
      </c>
      <c r="C7" s="1" t="s">
        <v>37</v>
      </c>
      <c r="D7" s="50">
        <v>21003117.57</v>
      </c>
      <c r="E7" s="46">
        <v>21003361.870000001</v>
      </c>
      <c r="F7" s="47">
        <v>-244.3</v>
      </c>
      <c r="G7" s="46">
        <v>4905.76</v>
      </c>
      <c r="H7" s="47">
        <v>0</v>
      </c>
      <c r="I7" s="46">
        <v>4905.76</v>
      </c>
      <c r="J7" s="46">
        <v>20998211.809999999</v>
      </c>
      <c r="K7" s="46">
        <v>12590873.960000001</v>
      </c>
      <c r="L7" s="46">
        <v>24830</v>
      </c>
      <c r="M7" s="46">
        <v>12496370.84</v>
      </c>
      <c r="N7" s="46">
        <v>69673.119999999995</v>
      </c>
    </row>
    <row r="8" spans="1:14" ht="15" customHeight="1" x14ac:dyDescent="0.25">
      <c r="A8" s="59"/>
      <c r="B8" s="72"/>
      <c r="C8" s="39" t="s">
        <v>20</v>
      </c>
      <c r="D8" s="50">
        <v>95310159.719999999</v>
      </c>
      <c r="E8" s="46">
        <v>91782922.739999995</v>
      </c>
      <c r="F8" s="46">
        <v>3527236.98</v>
      </c>
      <c r="G8" s="46">
        <v>19840731.510000002</v>
      </c>
      <c r="H8" s="46">
        <v>2119410.94</v>
      </c>
      <c r="I8" s="46">
        <v>17721320.57</v>
      </c>
      <c r="J8" s="46">
        <v>75469428.209999993</v>
      </c>
      <c r="K8" s="46">
        <v>140188086.59</v>
      </c>
      <c r="L8" s="46">
        <v>55813551.5</v>
      </c>
      <c r="M8" s="46">
        <v>83970228.780000001</v>
      </c>
      <c r="N8" s="46">
        <v>404306.31</v>
      </c>
    </row>
    <row r="9" spans="1:14" x14ac:dyDescent="0.25">
      <c r="A9" s="59"/>
      <c r="B9" s="72"/>
      <c r="C9" s="39" t="s">
        <v>21</v>
      </c>
      <c r="D9" s="50">
        <v>8775708.6300000008</v>
      </c>
      <c r="E9" s="46">
        <v>8246081.7999999998</v>
      </c>
      <c r="F9" s="46">
        <v>529626.82999999996</v>
      </c>
      <c r="G9" s="46">
        <v>2775271.63</v>
      </c>
      <c r="H9" s="46">
        <v>263126.26</v>
      </c>
      <c r="I9" s="46">
        <v>2512145.37</v>
      </c>
      <c r="J9" s="46">
        <v>6000437</v>
      </c>
      <c r="K9" s="46">
        <v>4060918.66</v>
      </c>
      <c r="L9" s="46">
        <v>1170504.71</v>
      </c>
      <c r="M9" s="46">
        <v>2811273.95</v>
      </c>
      <c r="N9" s="46">
        <v>79140</v>
      </c>
    </row>
    <row r="10" spans="1:14" x14ac:dyDescent="0.25">
      <c r="A10" s="59"/>
      <c r="B10" s="72"/>
      <c r="C10" s="39" t="s">
        <v>38</v>
      </c>
      <c r="D10" s="22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</row>
    <row r="11" spans="1:14" x14ac:dyDescent="0.25">
      <c r="A11" s="59"/>
      <c r="B11" s="72"/>
      <c r="C11" s="39" t="s">
        <v>18</v>
      </c>
      <c r="D11" s="50">
        <v>51685415.979999997</v>
      </c>
      <c r="E11" s="46">
        <v>42253851.159999996</v>
      </c>
      <c r="F11" s="46">
        <v>9431564.8200000003</v>
      </c>
      <c r="G11" s="46">
        <v>141757.57</v>
      </c>
      <c r="H11" s="47">
        <v>0</v>
      </c>
      <c r="I11" s="46">
        <v>141757.57</v>
      </c>
      <c r="J11" s="46">
        <v>51543658.409999996</v>
      </c>
      <c r="K11" s="46">
        <v>8338242</v>
      </c>
      <c r="L11" s="47">
        <v>0</v>
      </c>
      <c r="M11" s="46">
        <v>8338242</v>
      </c>
      <c r="N11" s="47">
        <v>0</v>
      </c>
    </row>
    <row r="12" spans="1:14" x14ac:dyDescent="0.25">
      <c r="A12" s="59"/>
      <c r="B12" s="72"/>
      <c r="C12" s="39"/>
      <c r="D12" s="22"/>
      <c r="E12" s="35"/>
      <c r="F12" s="35"/>
      <c r="G12" s="36"/>
      <c r="H12" s="37"/>
      <c r="I12" s="37"/>
      <c r="J12" s="35"/>
      <c r="K12" s="37"/>
      <c r="L12" s="37"/>
      <c r="M12" s="37"/>
      <c r="N12" s="37"/>
    </row>
    <row r="13" spans="1:14" ht="18" customHeight="1" x14ac:dyDescent="0.25">
      <c r="A13" s="59"/>
      <c r="B13" s="72"/>
      <c r="C13" s="40" t="s">
        <v>19</v>
      </c>
      <c r="D13" s="12">
        <f t="shared" ref="D13:N13" si="0">SUM(D7:D12)</f>
        <v>176774401.89999998</v>
      </c>
      <c r="E13" s="13">
        <f t="shared" si="0"/>
        <v>163286217.56999999</v>
      </c>
      <c r="F13" s="13">
        <f t="shared" si="0"/>
        <v>13488184.33</v>
      </c>
      <c r="G13" s="13">
        <f t="shared" si="0"/>
        <v>22762666.470000003</v>
      </c>
      <c r="H13" s="13">
        <f t="shared" si="0"/>
        <v>2382537.2000000002</v>
      </c>
      <c r="I13" s="13">
        <f t="shared" si="0"/>
        <v>20380129.270000003</v>
      </c>
      <c r="J13" s="13">
        <f t="shared" si="0"/>
        <v>154011735.43000001</v>
      </c>
      <c r="K13" s="13">
        <f t="shared" si="0"/>
        <v>165178121.21000001</v>
      </c>
      <c r="L13" s="13">
        <f t="shared" si="0"/>
        <v>57008886.210000001</v>
      </c>
      <c r="M13" s="13">
        <f t="shared" si="0"/>
        <v>107616115.57000001</v>
      </c>
      <c r="N13" s="13">
        <f t="shared" si="0"/>
        <v>553119.42999999993</v>
      </c>
    </row>
    <row r="14" spans="1:14" ht="19.5" customHeight="1" x14ac:dyDescent="0.25">
      <c r="A14" s="59">
        <v>2</v>
      </c>
      <c r="B14" s="72" t="s">
        <v>45</v>
      </c>
      <c r="C14" s="1" t="s">
        <v>37</v>
      </c>
      <c r="D14" s="51">
        <v>597370</v>
      </c>
      <c r="E14" s="15">
        <v>597370</v>
      </c>
      <c r="F14" s="15">
        <v>0</v>
      </c>
      <c r="G14" s="15">
        <v>0</v>
      </c>
      <c r="H14" s="15">
        <v>0</v>
      </c>
      <c r="I14" s="15">
        <v>0</v>
      </c>
      <c r="J14" s="15">
        <v>597370</v>
      </c>
      <c r="K14" s="15">
        <v>0</v>
      </c>
      <c r="L14" s="15">
        <v>0</v>
      </c>
      <c r="M14" s="15">
        <v>0</v>
      </c>
      <c r="N14" s="15">
        <v>0</v>
      </c>
    </row>
    <row r="15" spans="1:14" ht="18" customHeight="1" x14ac:dyDescent="0.25">
      <c r="A15" s="59"/>
      <c r="B15" s="72"/>
      <c r="C15" s="39" t="s">
        <v>20</v>
      </c>
      <c r="D15" s="51">
        <v>64260890</v>
      </c>
      <c r="E15" s="15">
        <v>63641300</v>
      </c>
      <c r="F15" s="15">
        <v>619590</v>
      </c>
      <c r="G15" s="15">
        <v>9789780</v>
      </c>
      <c r="H15" s="15">
        <v>9614720</v>
      </c>
      <c r="I15" s="15">
        <v>175060</v>
      </c>
      <c r="J15" s="15">
        <v>54471110</v>
      </c>
      <c r="K15" s="15">
        <v>4211030</v>
      </c>
      <c r="L15" s="15">
        <v>0</v>
      </c>
      <c r="M15" s="15">
        <v>4211030</v>
      </c>
      <c r="N15" s="15">
        <v>0</v>
      </c>
    </row>
    <row r="16" spans="1:14" x14ac:dyDescent="0.25">
      <c r="A16" s="59"/>
      <c r="B16" s="72"/>
      <c r="C16" s="39" t="s">
        <v>21</v>
      </c>
      <c r="D16" s="51">
        <v>10634460</v>
      </c>
      <c r="E16" s="15">
        <v>10634460</v>
      </c>
      <c r="F16" s="15">
        <v>0</v>
      </c>
      <c r="G16" s="15">
        <v>9289680</v>
      </c>
      <c r="H16" s="15">
        <v>9182250</v>
      </c>
      <c r="I16" s="15">
        <v>107430</v>
      </c>
      <c r="J16" s="15">
        <v>1344780</v>
      </c>
      <c r="K16" s="15">
        <v>0</v>
      </c>
      <c r="L16" s="15">
        <v>0</v>
      </c>
      <c r="M16" s="15">
        <v>0</v>
      </c>
      <c r="N16" s="15">
        <v>0</v>
      </c>
    </row>
    <row r="17" spans="1:14" x14ac:dyDescent="0.25">
      <c r="A17" s="59"/>
      <c r="B17" s="72"/>
      <c r="C17" s="39" t="s">
        <v>38</v>
      </c>
      <c r="D17" s="51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</row>
    <row r="18" spans="1:14" x14ac:dyDescent="0.25">
      <c r="A18" s="59"/>
      <c r="B18" s="72"/>
      <c r="C18" s="39" t="s">
        <v>18</v>
      </c>
      <c r="D18" s="51">
        <v>113449960</v>
      </c>
      <c r="E18" s="15">
        <v>113360030</v>
      </c>
      <c r="F18" s="15">
        <v>89930</v>
      </c>
      <c r="G18" s="15">
        <v>0</v>
      </c>
      <c r="H18" s="15">
        <v>0</v>
      </c>
      <c r="I18" s="15">
        <v>0</v>
      </c>
      <c r="J18" s="15">
        <v>113449960</v>
      </c>
      <c r="K18" s="15">
        <v>11218030</v>
      </c>
      <c r="L18" s="2">
        <v>0</v>
      </c>
      <c r="M18" s="15">
        <v>11218030</v>
      </c>
      <c r="N18" s="15"/>
    </row>
    <row r="19" spans="1:14" x14ac:dyDescent="0.25">
      <c r="A19" s="59"/>
      <c r="B19" s="72"/>
      <c r="C19" s="41"/>
      <c r="D19" s="51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15" customHeight="1" x14ac:dyDescent="0.25">
      <c r="A20" s="59"/>
      <c r="B20" s="72"/>
      <c r="C20" s="42" t="s">
        <v>19</v>
      </c>
      <c r="D20" s="52">
        <f>SUM(D14:D19)</f>
        <v>188942680</v>
      </c>
      <c r="E20" s="52">
        <f t="shared" ref="E20:N20" si="1">SUM(E14:E19)</f>
        <v>188233160</v>
      </c>
      <c r="F20" s="52">
        <f t="shared" si="1"/>
        <v>709520</v>
      </c>
      <c r="G20" s="52">
        <f>SUM(G14:G19)</f>
        <v>19079460</v>
      </c>
      <c r="H20" s="52">
        <f t="shared" si="1"/>
        <v>18796970</v>
      </c>
      <c r="I20" s="52">
        <f t="shared" si="1"/>
        <v>282490</v>
      </c>
      <c r="J20" s="52">
        <f t="shared" si="1"/>
        <v>169863220</v>
      </c>
      <c r="K20" s="52">
        <f t="shared" si="1"/>
        <v>15429060</v>
      </c>
      <c r="L20" s="52">
        <f t="shared" si="1"/>
        <v>0</v>
      </c>
      <c r="M20" s="52">
        <f t="shared" si="1"/>
        <v>15429060</v>
      </c>
      <c r="N20" s="52">
        <f t="shared" si="1"/>
        <v>0</v>
      </c>
    </row>
    <row r="21" spans="1:14" x14ac:dyDescent="0.25">
      <c r="A21" s="59">
        <v>3</v>
      </c>
      <c r="B21" s="72" t="s">
        <v>23</v>
      </c>
      <c r="C21" s="1" t="s">
        <v>37</v>
      </c>
      <c r="D21" s="53">
        <v>2068747.26</v>
      </c>
      <c r="E21" s="48">
        <v>2068747.26</v>
      </c>
      <c r="F21" s="49">
        <v>0</v>
      </c>
      <c r="G21" s="48">
        <v>1243145.03</v>
      </c>
      <c r="H21" s="48">
        <v>1243145.03</v>
      </c>
      <c r="I21" s="49">
        <v>0</v>
      </c>
      <c r="J21" s="48">
        <v>825602.23</v>
      </c>
      <c r="K21" s="48">
        <v>66177.95</v>
      </c>
      <c r="L21" s="48">
        <v>16012.1</v>
      </c>
      <c r="M21" s="48">
        <v>50165.85</v>
      </c>
      <c r="N21" s="49">
        <v>0</v>
      </c>
    </row>
    <row r="22" spans="1:14" x14ac:dyDescent="0.25">
      <c r="A22" s="59"/>
      <c r="B22" s="72"/>
      <c r="C22" s="39" t="s">
        <v>20</v>
      </c>
      <c r="D22" s="53">
        <v>29248615.870000001</v>
      </c>
      <c r="E22" s="48">
        <v>29199222.91</v>
      </c>
      <c r="F22" s="48">
        <v>49392.959999999999</v>
      </c>
      <c r="G22" s="48">
        <v>22218927.969999999</v>
      </c>
      <c r="H22" s="48">
        <v>21206228.129999999</v>
      </c>
      <c r="I22" s="48">
        <v>1012699.84</v>
      </c>
      <c r="J22" s="48">
        <v>7029687.9000000004</v>
      </c>
      <c r="K22" s="48">
        <v>701958.13</v>
      </c>
      <c r="L22" s="49">
        <v>0</v>
      </c>
      <c r="M22" s="48">
        <v>630928.13</v>
      </c>
      <c r="N22" s="48">
        <v>71030</v>
      </c>
    </row>
    <row r="23" spans="1:14" x14ac:dyDescent="0.25">
      <c r="A23" s="59"/>
      <c r="B23" s="72"/>
      <c r="C23" s="39" t="s">
        <v>21</v>
      </c>
      <c r="D23" s="53">
        <v>54145.67</v>
      </c>
      <c r="E23" s="48">
        <v>54145.67</v>
      </c>
      <c r="F23" s="49">
        <v>0</v>
      </c>
      <c r="G23" s="49">
        <v>0</v>
      </c>
      <c r="H23" s="49">
        <v>0</v>
      </c>
      <c r="I23" s="49">
        <v>0</v>
      </c>
      <c r="J23" s="48">
        <v>54145.67</v>
      </c>
      <c r="K23" s="49">
        <v>0</v>
      </c>
      <c r="L23" s="49">
        <v>0</v>
      </c>
      <c r="M23" s="49">
        <v>0</v>
      </c>
      <c r="N23" s="49">
        <v>0</v>
      </c>
    </row>
    <row r="24" spans="1:14" x14ac:dyDescent="0.25">
      <c r="A24" s="59"/>
      <c r="B24" s="72"/>
      <c r="C24" s="39" t="s">
        <v>38</v>
      </c>
      <c r="D24" s="51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</row>
    <row r="25" spans="1:14" x14ac:dyDescent="0.25">
      <c r="A25" s="59"/>
      <c r="B25" s="72"/>
      <c r="C25" s="39" t="s">
        <v>18</v>
      </c>
      <c r="D25" s="53">
        <v>10412762.99</v>
      </c>
      <c r="E25" s="48">
        <v>8882581.9900000002</v>
      </c>
      <c r="F25" s="48">
        <v>1530181</v>
      </c>
      <c r="G25" s="48">
        <v>89930.11</v>
      </c>
      <c r="H25" s="49">
        <v>0</v>
      </c>
      <c r="I25" s="48">
        <v>89930.11</v>
      </c>
      <c r="J25" s="48">
        <v>10322832.880000001</v>
      </c>
      <c r="K25" s="48">
        <v>761662</v>
      </c>
      <c r="L25" s="49">
        <v>0</v>
      </c>
      <c r="M25" s="48">
        <v>761662</v>
      </c>
      <c r="N25" s="49">
        <v>0</v>
      </c>
    </row>
    <row r="26" spans="1:14" x14ac:dyDescent="0.25">
      <c r="A26" s="59"/>
      <c r="B26" s="72"/>
      <c r="C26" s="6"/>
      <c r="D26" s="54"/>
      <c r="E26" s="45"/>
      <c r="F26" s="45"/>
      <c r="G26" s="45"/>
      <c r="H26" s="45"/>
      <c r="I26" s="45"/>
      <c r="J26" s="45"/>
      <c r="K26" s="45"/>
      <c r="L26" s="45"/>
      <c r="M26" s="45"/>
      <c r="N26" s="45"/>
    </row>
    <row r="27" spans="1:14" x14ac:dyDescent="0.25">
      <c r="A27" s="59"/>
      <c r="B27" s="72"/>
      <c r="C27" s="7" t="s">
        <v>19</v>
      </c>
      <c r="D27" s="52">
        <f>SUM(D21:D26)</f>
        <v>41784271.790000007</v>
      </c>
      <c r="E27" s="16">
        <f t="shared" ref="E27:N27" si="2">SUM(E21:E26)</f>
        <v>40204697.830000006</v>
      </c>
      <c r="F27" s="16">
        <f t="shared" si="2"/>
        <v>1579573.96</v>
      </c>
      <c r="G27" s="16">
        <f t="shared" si="2"/>
        <v>23552003.109999999</v>
      </c>
      <c r="H27" s="16">
        <f t="shared" si="2"/>
        <v>22449373.16</v>
      </c>
      <c r="I27" s="16">
        <f t="shared" si="2"/>
        <v>1102629.95</v>
      </c>
      <c r="J27" s="16">
        <f t="shared" si="2"/>
        <v>18232268.68</v>
      </c>
      <c r="K27" s="16">
        <f t="shared" si="2"/>
        <v>1529798.08</v>
      </c>
      <c r="L27" s="16">
        <f t="shared" si="2"/>
        <v>16012.1</v>
      </c>
      <c r="M27" s="16">
        <f t="shared" si="2"/>
        <v>1442755.98</v>
      </c>
      <c r="N27" s="16">
        <f t="shared" si="2"/>
        <v>71030</v>
      </c>
    </row>
    <row r="28" spans="1:14" x14ac:dyDescent="0.25">
      <c r="A28" s="59">
        <v>4</v>
      </c>
      <c r="B28" s="72" t="s">
        <v>24</v>
      </c>
      <c r="C28" s="1" t="s">
        <v>37</v>
      </c>
      <c r="D28" s="14">
        <v>1540504.96</v>
      </c>
      <c r="E28" s="8">
        <v>1537304.54</v>
      </c>
      <c r="F28" s="8">
        <v>3200.42</v>
      </c>
      <c r="G28" s="8">
        <v>0</v>
      </c>
      <c r="H28" s="8">
        <v>0</v>
      </c>
      <c r="I28" s="8">
        <v>0</v>
      </c>
      <c r="J28" s="8">
        <v>1540504.96</v>
      </c>
      <c r="K28" s="8">
        <v>183948</v>
      </c>
      <c r="L28" s="8">
        <v>0</v>
      </c>
      <c r="M28" s="8">
        <v>183948</v>
      </c>
      <c r="N28" s="8">
        <v>0</v>
      </c>
    </row>
    <row r="29" spans="1:14" x14ac:dyDescent="0.25">
      <c r="A29" s="59"/>
      <c r="B29" s="72"/>
      <c r="C29" s="5" t="s">
        <v>20</v>
      </c>
      <c r="D29" s="14">
        <v>15600988.189999999</v>
      </c>
      <c r="E29" s="18">
        <v>15121954.27</v>
      </c>
      <c r="F29" s="18">
        <v>479033.92</v>
      </c>
      <c r="G29" s="18">
        <v>853289.53</v>
      </c>
      <c r="H29" s="18">
        <v>232300.88</v>
      </c>
      <c r="I29" s="18">
        <v>620988.65</v>
      </c>
      <c r="J29" s="18">
        <v>14747698.66</v>
      </c>
      <c r="K29" s="18">
        <v>2827086</v>
      </c>
      <c r="L29" s="18">
        <v>15210</v>
      </c>
      <c r="M29" s="18">
        <v>2811876</v>
      </c>
      <c r="N29" s="18">
        <v>0</v>
      </c>
    </row>
    <row r="30" spans="1:14" x14ac:dyDescent="0.25">
      <c r="A30" s="59"/>
      <c r="B30" s="72"/>
      <c r="C30" s="5" t="s">
        <v>21</v>
      </c>
      <c r="D30" s="14">
        <v>796209.18</v>
      </c>
      <c r="E30" s="8">
        <v>796209.18</v>
      </c>
      <c r="F30" s="8">
        <v>0</v>
      </c>
      <c r="G30" s="8">
        <v>69743.759999999995</v>
      </c>
      <c r="H30" s="8">
        <v>0</v>
      </c>
      <c r="I30" s="8">
        <v>69743.759999999995</v>
      </c>
      <c r="J30" s="8">
        <v>726465.42</v>
      </c>
      <c r="K30" s="8">
        <v>0</v>
      </c>
      <c r="L30" s="8">
        <v>0</v>
      </c>
      <c r="M30" s="8">
        <v>0</v>
      </c>
      <c r="N30" s="8">
        <v>0</v>
      </c>
    </row>
    <row r="31" spans="1:14" x14ac:dyDescent="0.25">
      <c r="A31" s="59"/>
      <c r="B31" s="72"/>
      <c r="C31" s="5" t="s">
        <v>38</v>
      </c>
      <c r="D31" s="14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</row>
    <row r="32" spans="1:14" x14ac:dyDescent="0.25">
      <c r="A32" s="59"/>
      <c r="B32" s="72"/>
      <c r="C32" s="5" t="s">
        <v>18</v>
      </c>
      <c r="D32" s="14">
        <v>11107028.84</v>
      </c>
      <c r="E32" s="8">
        <v>11107028.84</v>
      </c>
      <c r="F32" s="8">
        <v>0</v>
      </c>
      <c r="G32" s="8">
        <v>0</v>
      </c>
      <c r="H32" s="8">
        <v>0</v>
      </c>
      <c r="I32" s="8">
        <v>0</v>
      </c>
      <c r="J32" s="8">
        <v>11107028.84</v>
      </c>
      <c r="K32" s="8">
        <v>908555.5</v>
      </c>
      <c r="L32" s="8">
        <v>0</v>
      </c>
      <c r="M32" s="8">
        <v>908555.5</v>
      </c>
      <c r="N32" s="8">
        <v>0</v>
      </c>
    </row>
    <row r="33" spans="1:15" x14ac:dyDescent="0.25">
      <c r="A33" s="59"/>
      <c r="B33" s="72"/>
      <c r="C33" s="6"/>
      <c r="D33" s="14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5" x14ac:dyDescent="0.25">
      <c r="A34" s="59"/>
      <c r="B34" s="72"/>
      <c r="C34" s="7" t="s">
        <v>19</v>
      </c>
      <c r="D34" s="16">
        <f>SUM(D28:D33)</f>
        <v>29044731.169999998</v>
      </c>
      <c r="E34" s="16">
        <f t="shared" ref="E34:N34" si="3">SUM(E28:E33)</f>
        <v>28562496.829999998</v>
      </c>
      <c r="F34" s="16">
        <f t="shared" si="3"/>
        <v>482234.33999999997</v>
      </c>
      <c r="G34" s="16">
        <f t="shared" si="3"/>
        <v>923033.29</v>
      </c>
      <c r="H34" s="16">
        <f t="shared" si="3"/>
        <v>232300.88</v>
      </c>
      <c r="I34" s="16">
        <f t="shared" si="3"/>
        <v>690732.41</v>
      </c>
      <c r="J34" s="16">
        <f t="shared" si="3"/>
        <v>28121697.880000003</v>
      </c>
      <c r="K34" s="16">
        <f t="shared" si="3"/>
        <v>3919589.5</v>
      </c>
      <c r="L34" s="16">
        <f t="shared" si="3"/>
        <v>15210</v>
      </c>
      <c r="M34" s="16">
        <f t="shared" si="3"/>
        <v>3904379.5</v>
      </c>
      <c r="N34" s="16">
        <f t="shared" si="3"/>
        <v>0</v>
      </c>
    </row>
    <row r="35" spans="1:15" x14ac:dyDescent="0.25">
      <c r="A35" s="59">
        <v>5</v>
      </c>
      <c r="B35" s="72" t="s">
        <v>25</v>
      </c>
      <c r="C35" s="1" t="s">
        <v>37</v>
      </c>
      <c r="D35" s="14">
        <v>12579494.41</v>
      </c>
      <c r="E35" s="8">
        <v>12579494.41</v>
      </c>
      <c r="F35" s="8">
        <v>0</v>
      </c>
      <c r="G35" s="8">
        <v>0</v>
      </c>
      <c r="H35" s="8">
        <v>0</v>
      </c>
      <c r="I35" s="8">
        <v>0</v>
      </c>
      <c r="J35" s="8">
        <v>12579494.41</v>
      </c>
      <c r="K35" s="8">
        <v>5479454.1799999997</v>
      </c>
      <c r="L35" s="8">
        <v>0</v>
      </c>
      <c r="M35" s="8">
        <v>5479454.1799999997</v>
      </c>
      <c r="N35" s="8">
        <v>0</v>
      </c>
    </row>
    <row r="36" spans="1:15" x14ac:dyDescent="0.25">
      <c r="A36" s="59"/>
      <c r="B36" s="72"/>
      <c r="C36" s="5" t="s">
        <v>20</v>
      </c>
      <c r="D36" s="14">
        <v>35230884.049999997</v>
      </c>
      <c r="E36" s="8">
        <v>24757889.789999999</v>
      </c>
      <c r="F36" s="8">
        <v>10472994.26</v>
      </c>
      <c r="G36" s="8">
        <v>9390656.5099999998</v>
      </c>
      <c r="H36" s="8">
        <v>9390656.5099999998</v>
      </c>
      <c r="I36" s="8">
        <v>0</v>
      </c>
      <c r="J36" s="8">
        <v>25840227.539999999</v>
      </c>
      <c r="K36" s="8">
        <v>32512900.469999999</v>
      </c>
      <c r="L36" s="8">
        <v>18000000</v>
      </c>
      <c r="M36" s="8">
        <v>13835848.25</v>
      </c>
      <c r="N36" s="8">
        <v>677052.22</v>
      </c>
    </row>
    <row r="37" spans="1:15" x14ac:dyDescent="0.25">
      <c r="A37" s="59"/>
      <c r="B37" s="72"/>
      <c r="C37" s="5" t="s">
        <v>21</v>
      </c>
      <c r="D37" s="14">
        <v>2418484.12</v>
      </c>
      <c r="E37" s="8">
        <v>2139769.27</v>
      </c>
      <c r="F37" s="8">
        <v>278714.84999999998</v>
      </c>
      <c r="G37" s="8">
        <v>45919.38</v>
      </c>
      <c r="H37" s="8">
        <v>0</v>
      </c>
      <c r="I37" s="8">
        <v>45919.38</v>
      </c>
      <c r="J37" s="8">
        <v>2372564.7400000002</v>
      </c>
      <c r="K37" s="8">
        <v>152500</v>
      </c>
      <c r="L37" s="8">
        <v>0</v>
      </c>
      <c r="M37" s="8">
        <v>152500</v>
      </c>
      <c r="N37" s="8">
        <v>0</v>
      </c>
      <c r="O37" s="58"/>
    </row>
    <row r="38" spans="1:15" x14ac:dyDescent="0.25">
      <c r="A38" s="59"/>
      <c r="B38" s="72"/>
      <c r="C38" s="5" t="s">
        <v>38</v>
      </c>
      <c r="D38" s="14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</row>
    <row r="39" spans="1:15" x14ac:dyDescent="0.25">
      <c r="A39" s="59"/>
      <c r="B39" s="72"/>
      <c r="C39" s="5" t="s">
        <v>18</v>
      </c>
      <c r="D39" s="14">
        <v>4278808.92</v>
      </c>
      <c r="E39" s="8">
        <v>4278808.92</v>
      </c>
      <c r="F39" s="8">
        <v>0</v>
      </c>
      <c r="G39" s="8">
        <v>0</v>
      </c>
      <c r="H39" s="8">
        <v>0</v>
      </c>
      <c r="I39" s="8">
        <v>0</v>
      </c>
      <c r="J39" s="8">
        <v>4278808.92</v>
      </c>
      <c r="K39" s="8">
        <v>1435560</v>
      </c>
      <c r="L39" s="8">
        <v>0</v>
      </c>
      <c r="M39" s="8">
        <v>1435560</v>
      </c>
      <c r="N39" s="8">
        <v>0</v>
      </c>
    </row>
    <row r="40" spans="1:15" x14ac:dyDescent="0.25">
      <c r="A40" s="59"/>
      <c r="B40" s="72"/>
      <c r="C40" s="6"/>
      <c r="D40" s="14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5" x14ac:dyDescent="0.25">
      <c r="A41" s="59"/>
      <c r="B41" s="72"/>
      <c r="C41" s="7" t="s">
        <v>19</v>
      </c>
      <c r="D41" s="16">
        <f>SUM(D35:D40)</f>
        <v>54507671.499999993</v>
      </c>
      <c r="E41" s="16">
        <f t="shared" ref="E41:N41" si="4">SUM(E35:E40)</f>
        <v>43755962.390000008</v>
      </c>
      <c r="F41" s="16">
        <f t="shared" si="4"/>
        <v>10751709.109999999</v>
      </c>
      <c r="G41" s="16">
        <f t="shared" si="4"/>
        <v>9436575.8900000006</v>
      </c>
      <c r="H41" s="16">
        <f t="shared" si="4"/>
        <v>9390656.5099999998</v>
      </c>
      <c r="I41" s="16">
        <f t="shared" si="4"/>
        <v>45919.38</v>
      </c>
      <c r="J41" s="16">
        <f t="shared" si="4"/>
        <v>45071095.610000007</v>
      </c>
      <c r="K41" s="16">
        <f t="shared" si="4"/>
        <v>39580414.649999999</v>
      </c>
      <c r="L41" s="16">
        <f t="shared" si="4"/>
        <v>18000000</v>
      </c>
      <c r="M41" s="16">
        <f t="shared" si="4"/>
        <v>20903362.43</v>
      </c>
      <c r="N41" s="16">
        <f t="shared" si="4"/>
        <v>677052.22</v>
      </c>
    </row>
    <row r="42" spans="1:15" x14ac:dyDescent="0.25">
      <c r="A42" s="59">
        <v>6</v>
      </c>
      <c r="B42" s="72" t="s">
        <v>26</v>
      </c>
      <c r="C42" s="1" t="s">
        <v>37</v>
      </c>
      <c r="D42" s="14">
        <v>208884359.28999999</v>
      </c>
      <c r="E42" s="18">
        <v>208884359.28999999</v>
      </c>
      <c r="F42" s="18">
        <v>0</v>
      </c>
      <c r="G42" s="18">
        <v>0</v>
      </c>
      <c r="H42" s="18">
        <v>0</v>
      </c>
      <c r="I42" s="18">
        <v>0</v>
      </c>
      <c r="J42" s="18">
        <v>208884359.28999999</v>
      </c>
      <c r="K42" s="18">
        <v>3832750.46</v>
      </c>
      <c r="L42" s="18">
        <v>0</v>
      </c>
      <c r="M42" s="18">
        <v>3832750.46</v>
      </c>
      <c r="N42" s="18">
        <v>0</v>
      </c>
    </row>
    <row r="43" spans="1:15" x14ac:dyDescent="0.25">
      <c r="A43" s="59"/>
      <c r="B43" s="72"/>
      <c r="C43" s="5" t="s">
        <v>20</v>
      </c>
      <c r="D43" s="14">
        <v>29312270.149999999</v>
      </c>
      <c r="E43" s="18">
        <v>29242005.239999998</v>
      </c>
      <c r="F43" s="18">
        <v>70264.91</v>
      </c>
      <c r="G43" s="2">
        <v>3239814.91</v>
      </c>
      <c r="H43" s="18">
        <v>2132025.7599999998</v>
      </c>
      <c r="I43" s="18">
        <v>1107789.1499999999</v>
      </c>
      <c r="J43" s="18">
        <v>26072455.239999998</v>
      </c>
      <c r="K43" s="18">
        <v>4281593.47</v>
      </c>
      <c r="L43" s="18">
        <v>644456.92000000004</v>
      </c>
      <c r="M43" s="18">
        <v>3637136.55</v>
      </c>
      <c r="N43" s="18">
        <v>0</v>
      </c>
    </row>
    <row r="44" spans="1:15" x14ac:dyDescent="0.25">
      <c r="A44" s="59"/>
      <c r="B44" s="72"/>
      <c r="C44" s="5" t="s">
        <v>21</v>
      </c>
      <c r="D44" s="14">
        <v>4135975.33</v>
      </c>
      <c r="E44" s="18">
        <v>4135975.33</v>
      </c>
      <c r="F44" s="18">
        <v>0</v>
      </c>
      <c r="G44" s="18">
        <v>0</v>
      </c>
      <c r="H44" s="18">
        <v>0</v>
      </c>
      <c r="I44" s="18">
        <v>0</v>
      </c>
      <c r="J44" s="18">
        <v>4135975.33</v>
      </c>
      <c r="K44" s="18">
        <v>0</v>
      </c>
      <c r="L44" s="18">
        <v>0</v>
      </c>
      <c r="M44" s="18">
        <v>0</v>
      </c>
      <c r="N44" s="18">
        <v>0</v>
      </c>
    </row>
    <row r="45" spans="1:15" x14ac:dyDescent="0.25">
      <c r="A45" s="59"/>
      <c r="B45" s="72"/>
      <c r="C45" s="5" t="s">
        <v>38</v>
      </c>
      <c r="D45" s="14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</row>
    <row r="46" spans="1:15" x14ac:dyDescent="0.25">
      <c r="A46" s="59"/>
      <c r="B46" s="72"/>
      <c r="C46" s="5" t="s">
        <v>18</v>
      </c>
      <c r="D46" s="14">
        <v>7014095.9199999999</v>
      </c>
      <c r="E46" s="18">
        <v>7014095.9199999999</v>
      </c>
      <c r="F46" s="18">
        <v>0</v>
      </c>
      <c r="G46" s="18">
        <v>384974.27</v>
      </c>
      <c r="H46" s="18">
        <v>0</v>
      </c>
      <c r="I46" s="18">
        <v>384974.27</v>
      </c>
      <c r="J46" s="18">
        <v>6629121.6500000004</v>
      </c>
      <c r="K46" s="18">
        <v>347950</v>
      </c>
      <c r="L46" s="18">
        <v>0</v>
      </c>
      <c r="M46" s="18">
        <v>347950</v>
      </c>
      <c r="N46" s="18">
        <v>0</v>
      </c>
    </row>
    <row r="47" spans="1:15" x14ac:dyDescent="0.25">
      <c r="A47" s="59"/>
      <c r="B47" s="72"/>
      <c r="C47" s="6"/>
      <c r="D47" s="14"/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1:15" x14ac:dyDescent="0.25">
      <c r="A48" s="59"/>
      <c r="B48" s="72"/>
      <c r="C48" s="7" t="s">
        <v>19</v>
      </c>
      <c r="D48" s="16">
        <f>SUM(D42:D47)</f>
        <v>249346700.69</v>
      </c>
      <c r="E48" s="16">
        <f t="shared" ref="E48:N48" si="5">SUM(E42:E47)</f>
        <v>249276435.78</v>
      </c>
      <c r="F48" s="16">
        <f t="shared" si="5"/>
        <v>70264.91</v>
      </c>
      <c r="G48" s="16">
        <f t="shared" si="5"/>
        <v>3624789.18</v>
      </c>
      <c r="H48" s="16">
        <f t="shared" si="5"/>
        <v>2132025.7599999998</v>
      </c>
      <c r="I48" s="16">
        <f t="shared" si="5"/>
        <v>1492763.42</v>
      </c>
      <c r="J48" s="16">
        <f t="shared" si="5"/>
        <v>245721911.51000002</v>
      </c>
      <c r="K48" s="16">
        <f t="shared" si="5"/>
        <v>8462293.9299999997</v>
      </c>
      <c r="L48" s="16">
        <f t="shared" si="5"/>
        <v>644456.92000000004</v>
      </c>
      <c r="M48" s="16">
        <f t="shared" si="5"/>
        <v>7817837.0099999998</v>
      </c>
      <c r="N48" s="16">
        <f t="shared" si="5"/>
        <v>0</v>
      </c>
    </row>
    <row r="49" spans="1:14" x14ac:dyDescent="0.25">
      <c r="A49" s="59">
        <v>7</v>
      </c>
      <c r="B49" s="72" t="s">
        <v>27</v>
      </c>
      <c r="C49" s="1" t="s">
        <v>37</v>
      </c>
      <c r="D49" s="14">
        <v>11898600</v>
      </c>
      <c r="E49" s="8">
        <v>10545090</v>
      </c>
      <c r="F49" s="8">
        <v>1353510</v>
      </c>
      <c r="G49" s="8">
        <v>30650</v>
      </c>
      <c r="H49" s="8">
        <v>30650</v>
      </c>
      <c r="I49" s="17">
        <v>0</v>
      </c>
      <c r="J49" s="8">
        <v>11867950</v>
      </c>
      <c r="K49" s="8">
        <v>4599240</v>
      </c>
      <c r="L49" s="8">
        <v>0</v>
      </c>
      <c r="M49" s="8">
        <v>4599240</v>
      </c>
      <c r="N49" s="8"/>
    </row>
    <row r="50" spans="1:14" x14ac:dyDescent="0.25">
      <c r="A50" s="59"/>
      <c r="B50" s="72"/>
      <c r="C50" s="5" t="s">
        <v>20</v>
      </c>
      <c r="D50" s="14">
        <v>29774480</v>
      </c>
      <c r="E50" s="18">
        <v>29421460</v>
      </c>
      <c r="F50" s="18">
        <v>353020</v>
      </c>
      <c r="G50" s="18">
        <v>0</v>
      </c>
      <c r="H50" s="18">
        <v>0</v>
      </c>
      <c r="I50" s="18">
        <v>0</v>
      </c>
      <c r="J50" s="18">
        <v>29774480</v>
      </c>
      <c r="K50" s="18">
        <v>21426310</v>
      </c>
      <c r="L50" s="18">
        <v>568240</v>
      </c>
      <c r="M50" s="18">
        <v>2858070</v>
      </c>
      <c r="N50" s="18">
        <v>18000000</v>
      </c>
    </row>
    <row r="51" spans="1:14" x14ac:dyDescent="0.25">
      <c r="A51" s="59"/>
      <c r="B51" s="72"/>
      <c r="C51" s="5" t="s">
        <v>21</v>
      </c>
      <c r="D51" s="14">
        <v>5037500</v>
      </c>
      <c r="E51" s="8">
        <v>4761270</v>
      </c>
      <c r="F51" s="8">
        <v>276230</v>
      </c>
      <c r="G51" s="8">
        <v>0</v>
      </c>
      <c r="H51" s="8">
        <v>0</v>
      </c>
      <c r="I51" s="8">
        <v>0</v>
      </c>
      <c r="J51" s="8">
        <v>5037500</v>
      </c>
      <c r="K51" s="8">
        <v>132700</v>
      </c>
      <c r="L51" s="8">
        <v>0</v>
      </c>
      <c r="M51" s="8">
        <v>132700</v>
      </c>
      <c r="N51" s="8">
        <v>0</v>
      </c>
    </row>
    <row r="52" spans="1:14" x14ac:dyDescent="0.25">
      <c r="A52" s="59"/>
      <c r="B52" s="72"/>
      <c r="C52" s="5" t="s">
        <v>38</v>
      </c>
      <c r="D52" s="14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</row>
    <row r="53" spans="1:14" x14ac:dyDescent="0.25">
      <c r="A53" s="59"/>
      <c r="B53" s="72"/>
      <c r="C53" s="5" t="s">
        <v>18</v>
      </c>
      <c r="D53" s="14">
        <v>13365130</v>
      </c>
      <c r="E53" s="8">
        <v>13365130</v>
      </c>
      <c r="F53" s="8">
        <v>0</v>
      </c>
      <c r="G53" s="8">
        <v>0</v>
      </c>
      <c r="H53" s="8">
        <v>0</v>
      </c>
      <c r="I53" s="8">
        <v>0</v>
      </c>
      <c r="J53" s="8">
        <v>13365130</v>
      </c>
      <c r="K53" s="8">
        <v>2746330</v>
      </c>
      <c r="L53" s="8">
        <v>0</v>
      </c>
      <c r="M53" s="8">
        <v>2746330</v>
      </c>
      <c r="N53" s="8">
        <v>0</v>
      </c>
    </row>
    <row r="54" spans="1:14" x14ac:dyDescent="0.25">
      <c r="A54" s="59"/>
      <c r="B54" s="72"/>
      <c r="C54" s="6"/>
      <c r="D54" s="14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x14ac:dyDescent="0.25">
      <c r="A55" s="59"/>
      <c r="B55" s="72"/>
      <c r="C55" s="7" t="s">
        <v>19</v>
      </c>
      <c r="D55" s="16">
        <f>SUM(D49:D54)</f>
        <v>60075710</v>
      </c>
      <c r="E55" s="16">
        <f t="shared" ref="E55:N55" si="6">SUM(E49:E54)</f>
        <v>58092950</v>
      </c>
      <c r="F55" s="16">
        <f t="shared" si="6"/>
        <v>1982760</v>
      </c>
      <c r="G55" s="16">
        <f t="shared" si="6"/>
        <v>30650</v>
      </c>
      <c r="H55" s="16">
        <f t="shared" si="6"/>
        <v>30650</v>
      </c>
      <c r="I55" s="16">
        <f t="shared" si="6"/>
        <v>0</v>
      </c>
      <c r="J55" s="16">
        <f t="shared" si="6"/>
        <v>60045060</v>
      </c>
      <c r="K55" s="16">
        <f t="shared" si="6"/>
        <v>28904580</v>
      </c>
      <c r="L55" s="16">
        <f t="shared" si="6"/>
        <v>568240</v>
      </c>
      <c r="M55" s="16">
        <f t="shared" si="6"/>
        <v>10336340</v>
      </c>
      <c r="N55" s="16">
        <f t="shared" si="6"/>
        <v>18000000</v>
      </c>
    </row>
    <row r="56" spans="1:14" x14ac:dyDescent="0.25">
      <c r="A56" s="59">
        <v>8</v>
      </c>
      <c r="B56" s="72" t="s">
        <v>28</v>
      </c>
      <c r="C56" s="1" t="s">
        <v>37</v>
      </c>
      <c r="D56" s="14">
        <v>498696.35</v>
      </c>
      <c r="E56" s="18">
        <v>498696.35</v>
      </c>
      <c r="F56" s="18" t="s">
        <v>43</v>
      </c>
      <c r="G56" s="18" t="s">
        <v>43</v>
      </c>
      <c r="H56" s="18" t="s">
        <v>43</v>
      </c>
      <c r="I56" s="18" t="s">
        <v>43</v>
      </c>
      <c r="J56" s="18">
        <v>498696.35</v>
      </c>
      <c r="K56" s="18">
        <v>27152</v>
      </c>
      <c r="L56" s="18" t="s">
        <v>43</v>
      </c>
      <c r="M56" s="18">
        <v>27152</v>
      </c>
      <c r="N56" s="18" t="s">
        <v>43</v>
      </c>
    </row>
    <row r="57" spans="1:14" ht="15" customHeight="1" x14ac:dyDescent="0.25">
      <c r="A57" s="59"/>
      <c r="B57" s="72"/>
      <c r="C57" s="5" t="s">
        <v>20</v>
      </c>
      <c r="D57" s="14">
        <v>35514685.799999997</v>
      </c>
      <c r="E57" s="18">
        <v>34406896.649999999</v>
      </c>
      <c r="F57" s="18">
        <v>1107789.1499999999</v>
      </c>
      <c r="G57" s="18">
        <v>22945935.27</v>
      </c>
      <c r="H57" s="18">
        <v>20402885.82</v>
      </c>
      <c r="I57" s="18">
        <v>2543049.4500000002</v>
      </c>
      <c r="J57" s="18">
        <v>12568750.529999999</v>
      </c>
      <c r="K57" s="18">
        <v>254000</v>
      </c>
      <c r="L57" s="18" t="s">
        <v>43</v>
      </c>
      <c r="M57" s="18">
        <v>254000</v>
      </c>
      <c r="N57" s="18" t="s">
        <v>43</v>
      </c>
    </row>
    <row r="58" spans="1:14" x14ac:dyDescent="0.25">
      <c r="A58" s="59"/>
      <c r="B58" s="72"/>
      <c r="C58" s="5" t="s">
        <v>21</v>
      </c>
      <c r="D58" s="14">
        <v>14254240.369999999</v>
      </c>
      <c r="E58" s="18">
        <v>14254240.369999999</v>
      </c>
      <c r="F58" s="18" t="s">
        <v>43</v>
      </c>
      <c r="G58" s="18">
        <v>8446131.6300000008</v>
      </c>
      <c r="H58" s="18">
        <v>8401568.5800000001</v>
      </c>
      <c r="I58" s="18">
        <v>44563.05</v>
      </c>
      <c r="J58" s="18">
        <v>5808108.7400000002</v>
      </c>
      <c r="K58" s="18" t="s">
        <v>43</v>
      </c>
      <c r="L58" s="18" t="s">
        <v>43</v>
      </c>
      <c r="M58" s="18" t="s">
        <v>43</v>
      </c>
      <c r="N58" s="18" t="s">
        <v>43</v>
      </c>
    </row>
    <row r="59" spans="1:14" x14ac:dyDescent="0.25">
      <c r="A59" s="59"/>
      <c r="B59" s="72"/>
      <c r="C59" s="5" t="s">
        <v>38</v>
      </c>
      <c r="D59" s="14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</row>
    <row r="60" spans="1:14" x14ac:dyDescent="0.25">
      <c r="A60" s="59"/>
      <c r="B60" s="72"/>
      <c r="C60" s="5" t="s">
        <v>18</v>
      </c>
      <c r="D60" s="14">
        <v>11045429.98</v>
      </c>
      <c r="E60" s="18">
        <v>1479369.85</v>
      </c>
      <c r="F60" s="18">
        <v>9566060.1300000008</v>
      </c>
      <c r="G60" s="18" t="s">
        <v>43</v>
      </c>
      <c r="H60" s="18" t="s">
        <v>43</v>
      </c>
      <c r="I60" s="18" t="s">
        <v>43</v>
      </c>
      <c r="J60" s="18">
        <v>11045429.98</v>
      </c>
      <c r="K60" s="18">
        <v>17000</v>
      </c>
      <c r="L60" s="18" t="s">
        <v>43</v>
      </c>
      <c r="M60" s="18">
        <v>17000</v>
      </c>
      <c r="N60" s="18" t="s">
        <v>43</v>
      </c>
    </row>
    <row r="61" spans="1:14" x14ac:dyDescent="0.25">
      <c r="A61" s="59"/>
      <c r="B61" s="72"/>
      <c r="C61" s="6"/>
      <c r="D61" s="14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1:14" x14ac:dyDescent="0.25">
      <c r="A62" s="59"/>
      <c r="B62" s="72"/>
      <c r="C62" s="7" t="s">
        <v>19</v>
      </c>
      <c r="D62" s="16">
        <f>SUM(D56:D61)</f>
        <v>61313052.5</v>
      </c>
      <c r="E62" s="16">
        <f t="shared" ref="E62:N62" si="7">SUM(E56:E61)</f>
        <v>50639203.219999999</v>
      </c>
      <c r="F62" s="16">
        <f t="shared" si="7"/>
        <v>10673849.280000001</v>
      </c>
      <c r="G62" s="16">
        <f t="shared" si="7"/>
        <v>31392066.899999999</v>
      </c>
      <c r="H62" s="16">
        <f t="shared" si="7"/>
        <v>28804454.399999999</v>
      </c>
      <c r="I62" s="16">
        <f t="shared" si="7"/>
        <v>2587612.5</v>
      </c>
      <c r="J62" s="16">
        <f t="shared" si="7"/>
        <v>29920985.599999998</v>
      </c>
      <c r="K62" s="16">
        <f t="shared" si="7"/>
        <v>298152</v>
      </c>
      <c r="L62" s="16">
        <f t="shared" si="7"/>
        <v>0</v>
      </c>
      <c r="M62" s="16">
        <f t="shared" si="7"/>
        <v>298152</v>
      </c>
      <c r="N62" s="16">
        <f t="shared" si="7"/>
        <v>0</v>
      </c>
    </row>
    <row r="63" spans="1:14" x14ac:dyDescent="0.25">
      <c r="A63" s="59">
        <v>9</v>
      </c>
      <c r="B63" s="72" t="s">
        <v>29</v>
      </c>
      <c r="C63" s="1" t="s">
        <v>37</v>
      </c>
      <c r="D63" s="14">
        <v>46895433</v>
      </c>
      <c r="E63" s="8">
        <v>46895433</v>
      </c>
      <c r="F63" s="8">
        <v>0</v>
      </c>
      <c r="G63" s="8">
        <v>0</v>
      </c>
      <c r="H63" s="8">
        <v>0</v>
      </c>
      <c r="I63" s="8">
        <v>0</v>
      </c>
      <c r="J63" s="8">
        <v>46895433</v>
      </c>
      <c r="K63" s="8">
        <v>10800517</v>
      </c>
      <c r="L63" s="8">
        <v>0</v>
      </c>
      <c r="M63" s="8">
        <v>10800517</v>
      </c>
      <c r="N63" s="8">
        <v>0</v>
      </c>
    </row>
    <row r="64" spans="1:14" x14ac:dyDescent="0.25">
      <c r="A64" s="59"/>
      <c r="B64" s="72"/>
      <c r="C64" s="5" t="s">
        <v>20</v>
      </c>
      <c r="D64" s="14">
        <v>1258652</v>
      </c>
      <c r="E64" s="18">
        <v>949306</v>
      </c>
      <c r="F64" s="18">
        <v>309346</v>
      </c>
      <c r="G64" s="18">
        <v>232099</v>
      </c>
      <c r="H64" s="18">
        <v>0</v>
      </c>
      <c r="I64" s="18">
        <v>232099</v>
      </c>
      <c r="J64" s="18">
        <v>1026553</v>
      </c>
      <c r="K64" s="18">
        <v>0</v>
      </c>
      <c r="L64" s="18">
        <v>0</v>
      </c>
      <c r="M64" s="18">
        <v>0</v>
      </c>
      <c r="N64" s="18">
        <v>0</v>
      </c>
    </row>
    <row r="65" spans="1:14" x14ac:dyDescent="0.25">
      <c r="A65" s="59"/>
      <c r="B65" s="72"/>
      <c r="C65" s="5" t="s">
        <v>21</v>
      </c>
      <c r="D65" s="14">
        <v>701945</v>
      </c>
      <c r="E65" s="8">
        <v>14417</v>
      </c>
      <c r="F65" s="8">
        <v>687528</v>
      </c>
      <c r="G65" s="8">
        <v>0</v>
      </c>
      <c r="H65" s="8">
        <v>0</v>
      </c>
      <c r="I65" s="8">
        <v>0</v>
      </c>
      <c r="J65" s="8">
        <v>701945</v>
      </c>
      <c r="K65" s="8">
        <v>0</v>
      </c>
      <c r="L65" s="8">
        <v>0</v>
      </c>
      <c r="M65" s="8">
        <v>0</v>
      </c>
      <c r="N65" s="8">
        <v>0</v>
      </c>
    </row>
    <row r="66" spans="1:14" x14ac:dyDescent="0.25">
      <c r="A66" s="59"/>
      <c r="B66" s="72"/>
      <c r="C66" s="5" t="s">
        <v>38</v>
      </c>
      <c r="D66" s="14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</row>
    <row r="67" spans="1:14" x14ac:dyDescent="0.25">
      <c r="A67" s="59"/>
      <c r="B67" s="72"/>
      <c r="C67" s="5" t="s">
        <v>18</v>
      </c>
      <c r="D67" s="14">
        <v>364902</v>
      </c>
      <c r="E67" s="8">
        <v>364902</v>
      </c>
      <c r="F67" s="8">
        <v>0</v>
      </c>
      <c r="G67" s="8">
        <v>0</v>
      </c>
      <c r="H67" s="8">
        <v>0</v>
      </c>
      <c r="I67" s="8">
        <v>0</v>
      </c>
      <c r="J67" s="8">
        <v>364902</v>
      </c>
      <c r="K67" s="8">
        <v>29475</v>
      </c>
      <c r="L67" s="8">
        <v>0</v>
      </c>
      <c r="M67" s="8">
        <v>29475</v>
      </c>
      <c r="N67" s="8">
        <v>0</v>
      </c>
    </row>
    <row r="68" spans="1:14" x14ac:dyDescent="0.25">
      <c r="A68" s="59"/>
      <c r="B68" s="72"/>
      <c r="C68" s="6"/>
      <c r="D68" s="14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1:14" x14ac:dyDescent="0.25">
      <c r="A69" s="59"/>
      <c r="B69" s="72"/>
      <c r="C69" s="7" t="s">
        <v>19</v>
      </c>
      <c r="D69" s="16">
        <f>SUM(D63:D68)</f>
        <v>49220932</v>
      </c>
      <c r="E69" s="16">
        <f t="shared" ref="E69:N69" si="8">SUM(E63:E68)</f>
        <v>48224058</v>
      </c>
      <c r="F69" s="16">
        <f t="shared" si="8"/>
        <v>996874</v>
      </c>
      <c r="G69" s="16">
        <f t="shared" si="8"/>
        <v>232099</v>
      </c>
      <c r="H69" s="16">
        <f t="shared" si="8"/>
        <v>0</v>
      </c>
      <c r="I69" s="16">
        <f t="shared" si="8"/>
        <v>232099</v>
      </c>
      <c r="J69" s="16">
        <f t="shared" si="8"/>
        <v>48988833</v>
      </c>
      <c r="K69" s="16">
        <f t="shared" si="8"/>
        <v>10829992</v>
      </c>
      <c r="L69" s="16">
        <f t="shared" si="8"/>
        <v>0</v>
      </c>
      <c r="M69" s="16">
        <f t="shared" si="8"/>
        <v>10829992</v>
      </c>
      <c r="N69" s="16">
        <f t="shared" si="8"/>
        <v>0</v>
      </c>
    </row>
    <row r="70" spans="1:14" x14ac:dyDescent="0.25">
      <c r="A70" s="59">
        <v>10</v>
      </c>
      <c r="B70" s="72" t="s">
        <v>30</v>
      </c>
      <c r="C70" s="1" t="s">
        <v>37</v>
      </c>
      <c r="D70" s="14">
        <v>34935840.020000003</v>
      </c>
      <c r="E70" s="18">
        <v>32355515.829999998</v>
      </c>
      <c r="F70" s="18">
        <v>2580324.19</v>
      </c>
      <c r="G70" s="18">
        <v>8558908.8699999992</v>
      </c>
      <c r="H70" s="18">
        <v>8558908.8699999992</v>
      </c>
      <c r="I70" s="2">
        <v>0</v>
      </c>
      <c r="J70" s="18">
        <v>26376931.149999999</v>
      </c>
      <c r="K70" s="18">
        <v>4400783.63</v>
      </c>
      <c r="L70" s="18">
        <v>281557.28999999998</v>
      </c>
      <c r="M70" s="18">
        <v>4119226.34</v>
      </c>
      <c r="N70" s="18">
        <v>0</v>
      </c>
    </row>
    <row r="71" spans="1:14" ht="15" customHeight="1" x14ac:dyDescent="0.25">
      <c r="A71" s="59"/>
      <c r="B71" s="72"/>
      <c r="C71" s="5" t="s">
        <v>20</v>
      </c>
      <c r="D71" s="14">
        <v>29635042.27</v>
      </c>
      <c r="E71" s="18">
        <v>21088173.359999999</v>
      </c>
      <c r="F71" s="18">
        <v>8546868.9100000001</v>
      </c>
      <c r="G71" s="18">
        <v>21853455.02</v>
      </c>
      <c r="H71" s="18">
        <v>21853455.02</v>
      </c>
      <c r="I71" s="18">
        <v>0</v>
      </c>
      <c r="J71" s="18">
        <v>7781587.25</v>
      </c>
      <c r="K71" s="18">
        <v>3548830</v>
      </c>
      <c r="L71" s="18">
        <v>2484181</v>
      </c>
      <c r="M71" s="18">
        <v>1064649</v>
      </c>
      <c r="N71" s="18">
        <v>0</v>
      </c>
    </row>
    <row r="72" spans="1:14" ht="15" customHeight="1" x14ac:dyDescent="0.25">
      <c r="A72" s="59"/>
      <c r="B72" s="72"/>
      <c r="C72" s="5" t="s">
        <v>21</v>
      </c>
      <c r="D72" s="14">
        <v>2989985.87</v>
      </c>
      <c r="E72" s="8">
        <v>2989985.87</v>
      </c>
      <c r="F72" s="8">
        <v>0</v>
      </c>
      <c r="G72" s="8">
        <v>2630933.2799999998</v>
      </c>
      <c r="H72" s="8">
        <v>2630933.2799999998</v>
      </c>
      <c r="I72" s="8">
        <v>0</v>
      </c>
      <c r="J72" s="8">
        <v>359052.59</v>
      </c>
      <c r="K72" s="8">
        <v>0</v>
      </c>
      <c r="L72" s="8">
        <v>0</v>
      </c>
      <c r="M72" s="8">
        <v>0</v>
      </c>
      <c r="N72" s="8">
        <v>0</v>
      </c>
    </row>
    <row r="73" spans="1:14" x14ac:dyDescent="0.25">
      <c r="A73" s="59"/>
      <c r="B73" s="72"/>
      <c r="C73" s="5" t="s">
        <v>38</v>
      </c>
      <c r="D73" s="14">
        <v>176926.54</v>
      </c>
      <c r="E73" s="8">
        <v>176926.54</v>
      </c>
      <c r="F73" s="8">
        <v>0</v>
      </c>
      <c r="G73" s="8">
        <v>0</v>
      </c>
      <c r="H73" s="8">
        <v>0</v>
      </c>
      <c r="I73" s="8">
        <v>0</v>
      </c>
      <c r="J73" s="8">
        <v>176926.54</v>
      </c>
      <c r="K73" s="8">
        <v>0</v>
      </c>
      <c r="L73" s="8">
        <v>0</v>
      </c>
      <c r="M73" s="8">
        <v>0</v>
      </c>
      <c r="N73" s="8">
        <v>0</v>
      </c>
    </row>
    <row r="74" spans="1:14" x14ac:dyDescent="0.25">
      <c r="A74" s="59"/>
      <c r="B74" s="72"/>
      <c r="C74" s="5" t="s">
        <v>18</v>
      </c>
      <c r="D74" s="14">
        <v>4246852.7300000004</v>
      </c>
      <c r="E74" s="8">
        <v>4246852.7300000004</v>
      </c>
      <c r="F74" s="8">
        <v>0</v>
      </c>
      <c r="G74" s="8">
        <v>3441268.8</v>
      </c>
      <c r="H74" s="8">
        <v>3441268.8</v>
      </c>
      <c r="I74" s="8">
        <v>0</v>
      </c>
      <c r="J74" s="8">
        <v>805583.93</v>
      </c>
      <c r="K74" s="8">
        <v>758630</v>
      </c>
      <c r="L74" s="8">
        <v>531041</v>
      </c>
      <c r="M74" s="8">
        <v>227589</v>
      </c>
      <c r="N74" s="8">
        <v>0</v>
      </c>
    </row>
    <row r="75" spans="1:14" x14ac:dyDescent="0.25">
      <c r="A75" s="59"/>
      <c r="B75" s="72"/>
      <c r="C75" s="6"/>
      <c r="D75" s="14"/>
      <c r="E75" s="18"/>
      <c r="F75" s="18"/>
      <c r="G75" s="18"/>
      <c r="H75" s="18"/>
      <c r="I75" s="18"/>
      <c r="J75" s="18"/>
      <c r="K75" s="18"/>
      <c r="L75" s="18"/>
      <c r="M75" s="18"/>
      <c r="N75" s="18"/>
    </row>
    <row r="76" spans="1:14" x14ac:dyDescent="0.25">
      <c r="A76" s="59"/>
      <c r="B76" s="72"/>
      <c r="C76" s="7" t="s">
        <v>19</v>
      </c>
      <c r="D76" s="16">
        <f>SUM(D70:D75)</f>
        <v>71984647.430000022</v>
      </c>
      <c r="E76" s="16">
        <f t="shared" ref="E76:N76" si="9">SUM(E70:E75)</f>
        <v>60857454.329999998</v>
      </c>
      <c r="F76" s="16">
        <f t="shared" si="9"/>
        <v>11127193.1</v>
      </c>
      <c r="G76" s="16">
        <f t="shared" si="9"/>
        <v>36484565.969999999</v>
      </c>
      <c r="H76" s="16">
        <f t="shared" si="9"/>
        <v>36484565.969999999</v>
      </c>
      <c r="I76" s="16">
        <f t="shared" si="9"/>
        <v>0</v>
      </c>
      <c r="J76" s="16">
        <f t="shared" si="9"/>
        <v>35500081.460000001</v>
      </c>
      <c r="K76" s="16">
        <f t="shared" si="9"/>
        <v>8708243.629999999</v>
      </c>
      <c r="L76" s="16">
        <f t="shared" si="9"/>
        <v>3296779.29</v>
      </c>
      <c r="M76" s="16">
        <f>SUM(M70:M75)</f>
        <v>5411464.3399999999</v>
      </c>
      <c r="N76" s="16">
        <f t="shared" si="9"/>
        <v>0</v>
      </c>
    </row>
    <row r="77" spans="1:14" x14ac:dyDescent="0.25">
      <c r="A77" s="59">
        <v>11</v>
      </c>
      <c r="B77" s="72" t="s">
        <v>31</v>
      </c>
      <c r="C77" s="1" t="s">
        <v>37</v>
      </c>
      <c r="D77" s="14">
        <v>20365696.91</v>
      </c>
      <c r="E77" s="8">
        <v>20365696.91</v>
      </c>
      <c r="F77" s="8">
        <v>0</v>
      </c>
      <c r="G77" s="8">
        <v>0</v>
      </c>
      <c r="H77" s="8">
        <v>0</v>
      </c>
      <c r="I77" s="8">
        <v>0</v>
      </c>
      <c r="J77" s="8">
        <v>20365696.91</v>
      </c>
      <c r="K77" s="8">
        <v>2484484.0499999998</v>
      </c>
      <c r="L77" s="8">
        <v>0</v>
      </c>
      <c r="M77" s="8">
        <v>2484484.0499999998</v>
      </c>
      <c r="N77" s="8">
        <v>0</v>
      </c>
    </row>
    <row r="78" spans="1:14" x14ac:dyDescent="0.25">
      <c r="A78" s="59"/>
      <c r="B78" s="72"/>
      <c r="C78" s="5" t="s">
        <v>20</v>
      </c>
      <c r="D78" s="14">
        <v>3027821.17</v>
      </c>
      <c r="E78" s="18">
        <v>1517168.09</v>
      </c>
      <c r="F78" s="18">
        <v>1510653.08</v>
      </c>
      <c r="G78" s="18">
        <v>357521.11</v>
      </c>
      <c r="H78" s="18">
        <v>0</v>
      </c>
      <c r="I78" s="18">
        <v>357521.11</v>
      </c>
      <c r="J78" s="18">
        <v>2670300.06</v>
      </c>
      <c r="K78" s="18">
        <v>4971693.05</v>
      </c>
      <c r="L78" s="18">
        <v>0</v>
      </c>
      <c r="M78" s="18">
        <v>1972827.54</v>
      </c>
      <c r="N78" s="18">
        <v>2998865.51</v>
      </c>
    </row>
    <row r="79" spans="1:14" x14ac:dyDescent="0.25">
      <c r="A79" s="59"/>
      <c r="B79" s="72"/>
      <c r="C79" s="5" t="s">
        <v>21</v>
      </c>
      <c r="D79" s="14">
        <v>1500746.1</v>
      </c>
      <c r="E79" s="18">
        <v>55022.02</v>
      </c>
      <c r="F79" s="8">
        <v>1445724.08</v>
      </c>
      <c r="G79" s="8">
        <v>0</v>
      </c>
      <c r="H79" s="8">
        <v>0</v>
      </c>
      <c r="I79" s="8">
        <v>0</v>
      </c>
      <c r="J79" s="8">
        <v>1500746.1</v>
      </c>
      <c r="K79" s="8">
        <v>343689</v>
      </c>
      <c r="L79" s="18">
        <v>316560</v>
      </c>
      <c r="M79" s="8">
        <v>27129</v>
      </c>
      <c r="N79" s="8">
        <v>0</v>
      </c>
    </row>
    <row r="80" spans="1:14" x14ac:dyDescent="0.25">
      <c r="A80" s="59"/>
      <c r="B80" s="72"/>
      <c r="C80" s="5" t="s">
        <v>38</v>
      </c>
      <c r="D80" s="19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</row>
    <row r="81" spans="1:14" x14ac:dyDescent="0.25">
      <c r="A81" s="59"/>
      <c r="B81" s="72"/>
      <c r="C81" s="5" t="s">
        <v>18</v>
      </c>
      <c r="D81" s="14">
        <v>14509561.43</v>
      </c>
      <c r="E81" s="8">
        <v>14509561.43</v>
      </c>
      <c r="F81" s="8">
        <v>0</v>
      </c>
      <c r="G81" s="8">
        <v>0</v>
      </c>
      <c r="H81" s="8">
        <v>0</v>
      </c>
      <c r="I81" s="8">
        <v>0</v>
      </c>
      <c r="J81" s="8">
        <v>14509561.43</v>
      </c>
      <c r="K81" s="8">
        <v>1958288.6</v>
      </c>
      <c r="L81" s="18">
        <v>0</v>
      </c>
      <c r="M81" s="8">
        <v>737238</v>
      </c>
      <c r="N81" s="8">
        <v>1221050.6000000001</v>
      </c>
    </row>
    <row r="82" spans="1:14" x14ac:dyDescent="0.25">
      <c r="A82" s="59"/>
      <c r="B82" s="72"/>
      <c r="C82" s="6"/>
      <c r="D82" s="14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1:14" x14ac:dyDescent="0.25">
      <c r="A83" s="59"/>
      <c r="B83" s="72"/>
      <c r="C83" s="7" t="s">
        <v>19</v>
      </c>
      <c r="D83" s="16">
        <f>SUM(D77:D82)</f>
        <v>39403825.609999999</v>
      </c>
      <c r="E83" s="16">
        <f t="shared" ref="E83:N83" si="10">SUM(E77:E82)</f>
        <v>36447448.450000003</v>
      </c>
      <c r="F83" s="16">
        <f t="shared" si="10"/>
        <v>2956377.16</v>
      </c>
      <c r="G83" s="16">
        <f t="shared" si="10"/>
        <v>357521.11</v>
      </c>
      <c r="H83" s="16">
        <f t="shared" si="10"/>
        <v>0</v>
      </c>
      <c r="I83" s="16">
        <f t="shared" si="10"/>
        <v>357521.11</v>
      </c>
      <c r="J83" s="16">
        <f t="shared" si="10"/>
        <v>39046304.5</v>
      </c>
      <c r="K83" s="16">
        <f t="shared" si="10"/>
        <v>9758154.6999999993</v>
      </c>
      <c r="L83" s="16">
        <f t="shared" si="10"/>
        <v>316560</v>
      </c>
      <c r="M83" s="16">
        <f t="shared" si="10"/>
        <v>5221678.59</v>
      </c>
      <c r="N83" s="16">
        <f t="shared" si="10"/>
        <v>4219916.1099999994</v>
      </c>
    </row>
    <row r="84" spans="1:14" x14ac:dyDescent="0.25">
      <c r="A84" s="59">
        <v>12</v>
      </c>
      <c r="B84" s="74" t="s">
        <v>32</v>
      </c>
      <c r="C84" s="1" t="s">
        <v>37</v>
      </c>
      <c r="D84" s="14">
        <v>287838883.12</v>
      </c>
      <c r="E84" s="8">
        <v>287837702.54000002</v>
      </c>
      <c r="F84" s="8">
        <v>1180.58</v>
      </c>
      <c r="G84" s="8">
        <v>0</v>
      </c>
      <c r="H84" s="8">
        <v>0</v>
      </c>
      <c r="I84" s="8">
        <v>0</v>
      </c>
      <c r="J84" s="8">
        <v>287838883.12</v>
      </c>
      <c r="K84" s="8">
        <v>1405802.34</v>
      </c>
      <c r="L84" s="8">
        <v>0</v>
      </c>
      <c r="M84" s="8">
        <v>1405802.34</v>
      </c>
      <c r="N84" s="8">
        <v>0</v>
      </c>
    </row>
    <row r="85" spans="1:14" ht="15" customHeight="1" x14ac:dyDescent="0.25">
      <c r="A85" s="59"/>
      <c r="B85" s="74"/>
      <c r="C85" s="5" t="s">
        <v>20</v>
      </c>
      <c r="D85" s="14">
        <v>53483851.299999997</v>
      </c>
      <c r="E85" s="18">
        <v>52308228.460000001</v>
      </c>
      <c r="F85" s="18">
        <v>1175622.8400000001</v>
      </c>
      <c r="G85" s="18">
        <v>15959974.75</v>
      </c>
      <c r="H85" s="18">
        <v>11761840.16</v>
      </c>
      <c r="I85" s="18">
        <v>4198134.59</v>
      </c>
      <c r="J85" s="18">
        <v>37523876.549999997</v>
      </c>
      <c r="K85" s="18">
        <v>8821486.6099999994</v>
      </c>
      <c r="L85" s="18">
        <v>19450</v>
      </c>
      <c r="M85" s="18">
        <v>8725106.1099999994</v>
      </c>
      <c r="N85" s="18">
        <v>76930.5</v>
      </c>
    </row>
    <row r="86" spans="1:14" x14ac:dyDescent="0.25">
      <c r="A86" s="59"/>
      <c r="B86" s="74"/>
      <c r="C86" s="5" t="s">
        <v>21</v>
      </c>
      <c r="D86" s="14">
        <v>32167534.489999998</v>
      </c>
      <c r="E86" s="8">
        <v>30525348.489999998</v>
      </c>
      <c r="F86" s="8">
        <v>1642186</v>
      </c>
      <c r="G86" s="8">
        <v>13055393.34</v>
      </c>
      <c r="H86" s="8">
        <v>12296273.68</v>
      </c>
      <c r="I86" s="8">
        <v>759119.66</v>
      </c>
      <c r="J86" s="8">
        <v>19112141.149999999</v>
      </c>
      <c r="K86" s="8">
        <v>585736</v>
      </c>
      <c r="L86" s="8">
        <v>0</v>
      </c>
      <c r="M86" s="8">
        <v>506596</v>
      </c>
      <c r="N86" s="8">
        <v>79140</v>
      </c>
    </row>
    <row r="87" spans="1:14" x14ac:dyDescent="0.25">
      <c r="A87" s="59"/>
      <c r="B87" s="74"/>
      <c r="C87" s="5" t="s">
        <v>38</v>
      </c>
      <c r="D87" s="14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</row>
    <row r="88" spans="1:14" x14ac:dyDescent="0.25">
      <c r="A88" s="59"/>
      <c r="B88" s="74"/>
      <c r="C88" s="5" t="s">
        <v>18</v>
      </c>
      <c r="D88" s="14">
        <v>4171497.1</v>
      </c>
      <c r="E88" s="8">
        <v>4032816.23</v>
      </c>
      <c r="F88" s="8">
        <v>138680.87</v>
      </c>
      <c r="G88" s="8">
        <v>298848.83</v>
      </c>
      <c r="H88" s="8">
        <v>0</v>
      </c>
      <c r="I88" s="8">
        <v>298848.83</v>
      </c>
      <c r="J88" s="8">
        <v>3872648.27</v>
      </c>
      <c r="K88" s="8">
        <v>748100</v>
      </c>
      <c r="L88" s="8">
        <v>0</v>
      </c>
      <c r="M88" s="8">
        <v>748100</v>
      </c>
      <c r="N88" s="8">
        <v>0</v>
      </c>
    </row>
    <row r="89" spans="1:14" x14ac:dyDescent="0.25">
      <c r="A89" s="59"/>
      <c r="B89" s="74"/>
      <c r="C89" s="6"/>
      <c r="D89" s="14"/>
      <c r="E89" s="8"/>
      <c r="F89" s="8"/>
      <c r="G89" s="8"/>
      <c r="H89" s="8"/>
      <c r="I89" s="8"/>
      <c r="J89" s="8"/>
      <c r="K89" s="8"/>
      <c r="L89" s="8"/>
      <c r="M89" s="8"/>
      <c r="N89" s="20"/>
    </row>
    <row r="90" spans="1:14" x14ac:dyDescent="0.25">
      <c r="A90" s="59"/>
      <c r="B90" s="74"/>
      <c r="C90" s="7" t="s">
        <v>19</v>
      </c>
      <c r="D90" s="16">
        <f>SUM(D84:D89)</f>
        <v>377661766.01000005</v>
      </c>
      <c r="E90" s="16">
        <f t="shared" ref="E90:N90" si="11">SUM(E84:E89)</f>
        <v>374704095.72000003</v>
      </c>
      <c r="F90" s="16">
        <f t="shared" si="11"/>
        <v>2957670.29</v>
      </c>
      <c r="G90" s="16">
        <f t="shared" si="11"/>
        <v>29314216.919999998</v>
      </c>
      <c r="H90" s="16">
        <f t="shared" si="11"/>
        <v>24058113.84</v>
      </c>
      <c r="I90" s="16">
        <f t="shared" si="11"/>
        <v>5256103.08</v>
      </c>
      <c r="J90" s="16">
        <f t="shared" si="11"/>
        <v>348347549.08999997</v>
      </c>
      <c r="K90" s="16">
        <f t="shared" si="11"/>
        <v>11561124.949999999</v>
      </c>
      <c r="L90" s="16">
        <f t="shared" si="11"/>
        <v>19450</v>
      </c>
      <c r="M90" s="16">
        <f t="shared" si="11"/>
        <v>11385604.449999999</v>
      </c>
      <c r="N90" s="16">
        <f t="shared" si="11"/>
        <v>156070.5</v>
      </c>
    </row>
    <row r="91" spans="1:14" x14ac:dyDescent="0.25">
      <c r="A91" s="59">
        <v>13</v>
      </c>
      <c r="B91" s="74" t="s">
        <v>33</v>
      </c>
      <c r="C91" s="1" t="s">
        <v>37</v>
      </c>
      <c r="D91" s="14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</row>
    <row r="92" spans="1:14" x14ac:dyDescent="0.25">
      <c r="A92" s="59"/>
      <c r="B92" s="74"/>
      <c r="C92" s="5" t="s">
        <v>20</v>
      </c>
      <c r="D92" s="14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</row>
    <row r="93" spans="1:14" x14ac:dyDescent="0.25">
      <c r="A93" s="59"/>
      <c r="B93" s="74"/>
      <c r="C93" s="5" t="s">
        <v>21</v>
      </c>
      <c r="D93" s="14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</row>
    <row r="94" spans="1:14" x14ac:dyDescent="0.25">
      <c r="A94" s="59"/>
      <c r="B94" s="74"/>
      <c r="C94" s="5" t="s">
        <v>38</v>
      </c>
      <c r="D94" s="14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</row>
    <row r="95" spans="1:14" x14ac:dyDescent="0.25">
      <c r="A95" s="59"/>
      <c r="B95" s="74"/>
      <c r="C95" s="5" t="s">
        <v>18</v>
      </c>
      <c r="D95" s="14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</row>
    <row r="96" spans="1:14" x14ac:dyDescent="0.25">
      <c r="A96" s="59"/>
      <c r="B96" s="74"/>
      <c r="C96" s="6"/>
      <c r="D96" s="14"/>
      <c r="E96" s="18"/>
      <c r="F96" s="21"/>
      <c r="G96" s="21"/>
      <c r="H96" s="21"/>
      <c r="I96" s="21"/>
      <c r="J96" s="18"/>
      <c r="K96" s="21"/>
      <c r="L96" s="21"/>
      <c r="M96" s="21"/>
      <c r="N96" s="21"/>
    </row>
    <row r="97" spans="1:14" ht="15.75" customHeight="1" x14ac:dyDescent="0.25">
      <c r="A97" s="59"/>
      <c r="B97" s="74"/>
      <c r="C97" s="7" t="s">
        <v>19</v>
      </c>
      <c r="D97" s="16">
        <f>SUM(D91:D96)</f>
        <v>0</v>
      </c>
      <c r="E97" s="16">
        <f t="shared" ref="E97:N97" si="12">SUM(E91:E96)</f>
        <v>0</v>
      </c>
      <c r="F97" s="16">
        <f t="shared" si="12"/>
        <v>0</v>
      </c>
      <c r="G97" s="16">
        <f t="shared" si="12"/>
        <v>0</v>
      </c>
      <c r="H97" s="16">
        <f t="shared" si="12"/>
        <v>0</v>
      </c>
      <c r="I97" s="16">
        <f t="shared" si="12"/>
        <v>0</v>
      </c>
      <c r="J97" s="16">
        <f t="shared" si="12"/>
        <v>0</v>
      </c>
      <c r="K97" s="16">
        <f t="shared" si="12"/>
        <v>0</v>
      </c>
      <c r="L97" s="16">
        <f t="shared" si="12"/>
        <v>0</v>
      </c>
      <c r="M97" s="16">
        <f t="shared" si="12"/>
        <v>0</v>
      </c>
      <c r="N97" s="16">
        <f t="shared" si="12"/>
        <v>0</v>
      </c>
    </row>
    <row r="98" spans="1:14" x14ac:dyDescent="0.25">
      <c r="A98" s="59">
        <v>14</v>
      </c>
      <c r="B98" s="73" t="s">
        <v>34</v>
      </c>
      <c r="C98" s="1" t="s">
        <v>37</v>
      </c>
      <c r="D98" s="56">
        <v>0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  <c r="L98" s="37">
        <v>0</v>
      </c>
      <c r="M98" s="37">
        <v>0</v>
      </c>
      <c r="N98" s="37">
        <v>0</v>
      </c>
    </row>
    <row r="99" spans="1:14" ht="15" customHeight="1" x14ac:dyDescent="0.25">
      <c r="A99" s="59"/>
      <c r="B99" s="73"/>
      <c r="C99" s="5" t="s">
        <v>20</v>
      </c>
      <c r="D99" s="56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</row>
    <row r="100" spans="1:14" x14ac:dyDescent="0.25">
      <c r="A100" s="59"/>
      <c r="B100" s="73"/>
      <c r="C100" s="5" t="s">
        <v>21</v>
      </c>
      <c r="D100" s="56">
        <v>0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0</v>
      </c>
      <c r="N100" s="37">
        <v>0</v>
      </c>
    </row>
    <row r="101" spans="1:14" x14ac:dyDescent="0.25">
      <c r="A101" s="59"/>
      <c r="B101" s="73"/>
      <c r="C101" s="5" t="s">
        <v>38</v>
      </c>
      <c r="D101" s="56">
        <v>0</v>
      </c>
      <c r="E101" s="37">
        <v>0</v>
      </c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37">
        <v>0</v>
      </c>
    </row>
    <row r="102" spans="1:14" x14ac:dyDescent="0.25">
      <c r="A102" s="59"/>
      <c r="B102" s="73"/>
      <c r="C102" s="5" t="s">
        <v>18</v>
      </c>
      <c r="D102" s="22">
        <v>441299.22</v>
      </c>
      <c r="E102" s="23">
        <v>441299.22</v>
      </c>
      <c r="F102" s="23">
        <v>0</v>
      </c>
      <c r="G102" s="23">
        <v>0</v>
      </c>
      <c r="H102" s="23">
        <v>0</v>
      </c>
      <c r="I102" s="23">
        <v>0</v>
      </c>
      <c r="J102" s="23">
        <v>441299.22</v>
      </c>
      <c r="K102" s="23">
        <v>0</v>
      </c>
      <c r="L102" s="23">
        <v>0</v>
      </c>
      <c r="M102" s="23">
        <v>0</v>
      </c>
      <c r="N102" s="23">
        <v>0</v>
      </c>
    </row>
    <row r="103" spans="1:14" x14ac:dyDescent="0.25">
      <c r="A103" s="59"/>
      <c r="B103" s="73"/>
      <c r="C103" s="6"/>
      <c r="D103" s="24"/>
      <c r="E103" s="25"/>
      <c r="F103" s="18"/>
      <c r="G103" s="18"/>
      <c r="H103" s="18"/>
      <c r="I103" s="18"/>
      <c r="J103" s="26"/>
      <c r="K103" s="18"/>
      <c r="L103" s="18"/>
      <c r="M103" s="18"/>
      <c r="N103" s="18"/>
    </row>
    <row r="104" spans="1:14" ht="13.5" customHeight="1" x14ac:dyDescent="0.25">
      <c r="A104" s="59"/>
      <c r="B104" s="73"/>
      <c r="C104" s="7" t="s">
        <v>19</v>
      </c>
      <c r="D104" s="16">
        <f>SUM(D98:D103)</f>
        <v>441299.22</v>
      </c>
      <c r="E104" s="16">
        <f t="shared" ref="E104:N104" si="13">SUM(E98:E103)</f>
        <v>441299.22</v>
      </c>
      <c r="F104" s="16">
        <f t="shared" si="13"/>
        <v>0</v>
      </c>
      <c r="G104" s="16">
        <f t="shared" si="13"/>
        <v>0</v>
      </c>
      <c r="H104" s="16">
        <f t="shared" si="13"/>
        <v>0</v>
      </c>
      <c r="I104" s="16">
        <f t="shared" si="13"/>
        <v>0</v>
      </c>
      <c r="J104" s="16">
        <f t="shared" si="13"/>
        <v>441299.22</v>
      </c>
      <c r="K104" s="16">
        <f t="shared" si="13"/>
        <v>0</v>
      </c>
      <c r="L104" s="16">
        <f t="shared" si="13"/>
        <v>0</v>
      </c>
      <c r="M104" s="16">
        <f t="shared" si="13"/>
        <v>0</v>
      </c>
      <c r="N104" s="16">
        <f t="shared" si="13"/>
        <v>0</v>
      </c>
    </row>
    <row r="105" spans="1:14" ht="14.45" customHeight="1" x14ac:dyDescent="0.25">
      <c r="A105" s="75">
        <v>15</v>
      </c>
      <c r="B105" s="72" t="s">
        <v>35</v>
      </c>
      <c r="C105" s="1" t="s">
        <v>37</v>
      </c>
      <c r="D105" s="14">
        <v>5790742.3300000001</v>
      </c>
      <c r="E105" s="18">
        <v>5788916.1699999999</v>
      </c>
      <c r="F105" s="18">
        <v>1826.16</v>
      </c>
      <c r="G105" s="18">
        <v>2695.98</v>
      </c>
      <c r="H105" s="18">
        <v>0</v>
      </c>
      <c r="I105" s="18">
        <v>2695.98</v>
      </c>
      <c r="J105" s="18">
        <v>5788046.3499999996</v>
      </c>
      <c r="K105" s="25">
        <v>2557579.9300000002</v>
      </c>
      <c r="L105" s="18">
        <v>0</v>
      </c>
      <c r="M105" s="18">
        <v>2557579.9300000002</v>
      </c>
      <c r="N105" s="18">
        <v>0</v>
      </c>
    </row>
    <row r="106" spans="1:14" ht="14.45" customHeight="1" x14ac:dyDescent="0.25">
      <c r="A106" s="75"/>
      <c r="B106" s="72"/>
      <c r="C106" s="5" t="s">
        <v>20</v>
      </c>
      <c r="D106" s="16">
        <v>38555723.939999998</v>
      </c>
      <c r="E106" s="27">
        <v>38175353.420000002</v>
      </c>
      <c r="F106" s="27">
        <v>380370.52</v>
      </c>
      <c r="G106" s="27">
        <v>6523327.0800000001</v>
      </c>
      <c r="H106" s="27">
        <v>5672792.0199999996</v>
      </c>
      <c r="I106" s="27">
        <v>850535.06</v>
      </c>
      <c r="J106" s="27">
        <v>32032396.859999999</v>
      </c>
      <c r="K106" s="21">
        <v>7962923.1299999999</v>
      </c>
      <c r="L106" s="27">
        <v>75338.5</v>
      </c>
      <c r="M106" s="27">
        <v>6664163.6399999997</v>
      </c>
      <c r="N106" s="27">
        <v>1223420.99</v>
      </c>
    </row>
    <row r="107" spans="1:14" ht="14.45" customHeight="1" x14ac:dyDescent="0.25">
      <c r="A107" s="75"/>
      <c r="B107" s="72"/>
      <c r="C107" s="5" t="s">
        <v>21</v>
      </c>
      <c r="D107" s="16">
        <v>6894460.0700000003</v>
      </c>
      <c r="E107" s="27">
        <v>6582741.8300000001</v>
      </c>
      <c r="F107" s="27">
        <v>311718.24</v>
      </c>
      <c r="G107" s="27">
        <v>643632</v>
      </c>
      <c r="H107" s="27">
        <v>0</v>
      </c>
      <c r="I107" s="27">
        <v>643632</v>
      </c>
      <c r="J107" s="27">
        <v>6250828.0700000003</v>
      </c>
      <c r="K107" s="21">
        <v>361119</v>
      </c>
      <c r="L107" s="27">
        <v>0</v>
      </c>
      <c r="M107" s="27">
        <v>281979</v>
      </c>
      <c r="N107" s="27">
        <v>79140</v>
      </c>
    </row>
    <row r="108" spans="1:14" ht="14.45" customHeight="1" x14ac:dyDescent="0.25">
      <c r="A108" s="75"/>
      <c r="B108" s="72"/>
      <c r="C108" s="5" t="s">
        <v>38</v>
      </c>
      <c r="D108" s="16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</row>
    <row r="109" spans="1:14" ht="14.45" customHeight="1" x14ac:dyDescent="0.25">
      <c r="A109" s="75"/>
      <c r="B109" s="72"/>
      <c r="C109" s="5" t="s">
        <v>18</v>
      </c>
      <c r="D109" s="16">
        <v>81619152.930000007</v>
      </c>
      <c r="E109" s="27">
        <v>81320304.099999994</v>
      </c>
      <c r="F109" s="27">
        <v>298848.83</v>
      </c>
      <c r="G109" s="27">
        <v>21120807.82</v>
      </c>
      <c r="H109" s="27">
        <v>0</v>
      </c>
      <c r="I109" s="27">
        <v>21120807.829999998</v>
      </c>
      <c r="J109" s="27">
        <v>60498345.109999999</v>
      </c>
      <c r="K109" s="21">
        <v>1577648</v>
      </c>
      <c r="L109" s="27">
        <v>0</v>
      </c>
      <c r="M109" s="27">
        <v>1577648</v>
      </c>
      <c r="N109" s="27">
        <v>0</v>
      </c>
    </row>
    <row r="110" spans="1:14" ht="15" customHeight="1" x14ac:dyDescent="0.25">
      <c r="A110" s="75"/>
      <c r="B110" s="72"/>
      <c r="C110" s="9"/>
      <c r="D110" s="16"/>
      <c r="E110" s="27"/>
      <c r="F110" s="27"/>
      <c r="G110" s="27"/>
      <c r="H110" s="27"/>
      <c r="I110" s="27"/>
      <c r="J110" s="27"/>
      <c r="K110" s="21"/>
      <c r="L110" s="27"/>
      <c r="M110" s="27"/>
      <c r="N110" s="27"/>
    </row>
    <row r="111" spans="1:14" x14ac:dyDescent="0.25">
      <c r="A111" s="75"/>
      <c r="B111" s="72"/>
      <c r="C111" s="7" t="s">
        <v>19</v>
      </c>
      <c r="D111" s="16">
        <f>SUM(D105:D110)</f>
        <v>132860079.27000001</v>
      </c>
      <c r="E111" s="16">
        <f t="shared" ref="E111:N111" si="14">SUM(E105:E110)</f>
        <v>131867315.52</v>
      </c>
      <c r="F111" s="16">
        <f t="shared" si="14"/>
        <v>992763.75</v>
      </c>
      <c r="G111" s="16">
        <f t="shared" si="14"/>
        <v>28290462.880000003</v>
      </c>
      <c r="H111" s="16">
        <f t="shared" si="14"/>
        <v>5672792.0199999996</v>
      </c>
      <c r="I111" s="16">
        <f t="shared" si="14"/>
        <v>22617670.869999997</v>
      </c>
      <c r="J111" s="16">
        <f t="shared" si="14"/>
        <v>104569616.39</v>
      </c>
      <c r="K111" s="16">
        <f t="shared" si="14"/>
        <v>12459270.060000001</v>
      </c>
      <c r="L111" s="16">
        <f t="shared" si="14"/>
        <v>75338.5</v>
      </c>
      <c r="M111" s="16">
        <f t="shared" si="14"/>
        <v>11081370.57</v>
      </c>
      <c r="N111" s="16">
        <f t="shared" si="14"/>
        <v>1302560.99</v>
      </c>
    </row>
    <row r="112" spans="1:14" x14ac:dyDescent="0.25">
      <c r="A112" s="75">
        <v>15</v>
      </c>
      <c r="B112" s="72" t="s">
        <v>36</v>
      </c>
      <c r="C112" s="1" t="s">
        <v>37</v>
      </c>
      <c r="D112" s="14">
        <v>1023583</v>
      </c>
      <c r="E112" s="18">
        <v>1023583</v>
      </c>
      <c r="F112" s="18">
        <v>0</v>
      </c>
      <c r="G112" s="18">
        <v>0</v>
      </c>
      <c r="H112" s="18">
        <v>0</v>
      </c>
      <c r="I112" s="18">
        <v>0</v>
      </c>
      <c r="J112" s="18">
        <v>1023583</v>
      </c>
      <c r="K112" s="25">
        <v>112088</v>
      </c>
      <c r="L112" s="18">
        <v>0</v>
      </c>
      <c r="M112" s="18">
        <v>112088</v>
      </c>
      <c r="N112" s="18">
        <v>0</v>
      </c>
    </row>
    <row r="113" spans="1:14" x14ac:dyDescent="0.25">
      <c r="A113" s="75"/>
      <c r="B113" s="72"/>
      <c r="C113" s="5" t="s">
        <v>20</v>
      </c>
      <c r="D113" s="14">
        <v>9974292</v>
      </c>
      <c r="E113" s="18">
        <v>9109280</v>
      </c>
      <c r="F113" s="18">
        <v>865012</v>
      </c>
      <c r="G113" s="18">
        <v>53497</v>
      </c>
      <c r="H113" s="18">
        <v>0</v>
      </c>
      <c r="I113" s="18">
        <v>53497</v>
      </c>
      <c r="J113" s="18">
        <v>9920795</v>
      </c>
      <c r="K113" s="11">
        <v>2106116</v>
      </c>
      <c r="L113" s="18">
        <v>907561</v>
      </c>
      <c r="M113" s="18">
        <v>1198555</v>
      </c>
      <c r="N113" s="18">
        <v>0</v>
      </c>
    </row>
    <row r="114" spans="1:14" x14ac:dyDescent="0.25">
      <c r="A114" s="75"/>
      <c r="B114" s="72"/>
      <c r="C114" s="5" t="s">
        <v>21</v>
      </c>
      <c r="D114" s="14">
        <v>12497917</v>
      </c>
      <c r="E114" s="18">
        <v>12497917</v>
      </c>
      <c r="F114" s="18">
        <v>0</v>
      </c>
      <c r="G114" s="18">
        <v>0</v>
      </c>
      <c r="H114" s="18">
        <v>0</v>
      </c>
      <c r="I114" s="18">
        <v>0</v>
      </c>
      <c r="J114" s="18">
        <v>12497917</v>
      </c>
      <c r="K114" s="11">
        <v>0</v>
      </c>
      <c r="L114" s="18">
        <v>0</v>
      </c>
      <c r="M114" s="18">
        <v>0</v>
      </c>
      <c r="N114" s="18">
        <v>0</v>
      </c>
    </row>
    <row r="115" spans="1:14" x14ac:dyDescent="0.25">
      <c r="A115" s="75"/>
      <c r="B115" s="72"/>
      <c r="C115" s="5" t="s">
        <v>38</v>
      </c>
      <c r="D115" s="14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34">
        <v>0</v>
      </c>
      <c r="L115" s="18">
        <v>0</v>
      </c>
      <c r="M115" s="18">
        <v>0</v>
      </c>
      <c r="N115" s="18">
        <v>0</v>
      </c>
    </row>
    <row r="116" spans="1:14" x14ac:dyDescent="0.25">
      <c r="A116" s="75"/>
      <c r="B116" s="72"/>
      <c r="C116" s="5" t="s">
        <v>18</v>
      </c>
      <c r="D116" s="14">
        <v>1288769</v>
      </c>
      <c r="E116" s="18">
        <v>1288769</v>
      </c>
      <c r="F116" s="18">
        <v>0</v>
      </c>
      <c r="G116" s="18">
        <v>0</v>
      </c>
      <c r="H116" s="18">
        <v>0</v>
      </c>
      <c r="I116" s="18">
        <v>0</v>
      </c>
      <c r="J116" s="18">
        <v>1288769</v>
      </c>
      <c r="K116" s="25">
        <v>483726</v>
      </c>
      <c r="L116" s="18">
        <v>0</v>
      </c>
      <c r="M116" s="18">
        <v>483726</v>
      </c>
      <c r="N116" s="18">
        <v>0</v>
      </c>
    </row>
    <row r="117" spans="1:14" x14ac:dyDescent="0.25">
      <c r="A117" s="75"/>
      <c r="B117" s="72"/>
      <c r="C117" s="9"/>
      <c r="D117" s="16"/>
      <c r="E117" s="27"/>
      <c r="F117" s="27"/>
      <c r="G117" s="27"/>
      <c r="H117" s="27"/>
      <c r="I117" s="27"/>
      <c r="J117" s="27"/>
      <c r="K117" s="21"/>
      <c r="L117" s="27"/>
      <c r="M117" s="27"/>
      <c r="N117" s="27"/>
    </row>
    <row r="118" spans="1:14" x14ac:dyDescent="0.25">
      <c r="A118" s="75"/>
      <c r="B118" s="72"/>
      <c r="C118" s="7" t="s">
        <v>19</v>
      </c>
      <c r="D118" s="16">
        <f>SUM(D112:D117)</f>
        <v>24784561</v>
      </c>
      <c r="E118" s="16">
        <f t="shared" ref="E118:N118" si="15">SUM(E112:E117)</f>
        <v>23919549</v>
      </c>
      <c r="F118" s="16">
        <f t="shared" si="15"/>
        <v>865012</v>
      </c>
      <c r="G118" s="16">
        <f t="shared" si="15"/>
        <v>53497</v>
      </c>
      <c r="H118" s="16">
        <f t="shared" si="15"/>
        <v>0</v>
      </c>
      <c r="I118" s="16">
        <f t="shared" si="15"/>
        <v>53497</v>
      </c>
      <c r="J118" s="16">
        <f t="shared" si="15"/>
        <v>24731064</v>
      </c>
      <c r="K118" s="16">
        <f>SUM(K112:K117)</f>
        <v>2701930</v>
      </c>
      <c r="L118" s="16">
        <f t="shared" si="15"/>
        <v>907561</v>
      </c>
      <c r="M118" s="16">
        <f t="shared" si="15"/>
        <v>1794369</v>
      </c>
      <c r="N118" s="16">
        <f t="shared" si="15"/>
        <v>0</v>
      </c>
    </row>
    <row r="119" spans="1:14" x14ac:dyDescent="0.25">
      <c r="A119" s="28"/>
      <c r="B119" s="29"/>
      <c r="C119" s="29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</row>
    <row r="120" spans="1:14" x14ac:dyDescent="0.25">
      <c r="A120" s="30"/>
      <c r="B120" s="31"/>
      <c r="C120" s="32" t="s">
        <v>39</v>
      </c>
      <c r="D120" s="33">
        <f>D13+D20+D27+D34+D41+D48+D55+D62+D69+D76+D83+D90+D97+D104+D111+D118</f>
        <v>1558146330.0900002</v>
      </c>
      <c r="E120" s="33">
        <f t="shared" ref="E120:N120" si="16">E13+E20+E27+E34+E41+E48+E55+E62+E69+E76+E83+E90+E97+E104+E111+E118</f>
        <v>1498512343.8600001</v>
      </c>
      <c r="F120" s="33">
        <f t="shared" si="16"/>
        <v>59633986.229999997</v>
      </c>
      <c r="G120" s="33">
        <f t="shared" si="16"/>
        <v>205533607.72</v>
      </c>
      <c r="H120" s="33">
        <f t="shared" si="16"/>
        <v>150434439.74000001</v>
      </c>
      <c r="I120" s="33">
        <f t="shared" si="16"/>
        <v>55099167.989999995</v>
      </c>
      <c r="J120" s="33">
        <f t="shared" si="16"/>
        <v>1352612722.3700001</v>
      </c>
      <c r="K120" s="33">
        <f t="shared" si="16"/>
        <v>319320724.70999998</v>
      </c>
      <c r="L120" s="33">
        <f t="shared" si="16"/>
        <v>80868494.020000011</v>
      </c>
      <c r="M120" s="33">
        <f t="shared" si="16"/>
        <v>213472481.44</v>
      </c>
      <c r="N120" s="33">
        <f t="shared" si="16"/>
        <v>24979749.249999996</v>
      </c>
    </row>
    <row r="121" spans="1:14" x14ac:dyDescent="0.25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1:14" x14ac:dyDescent="0.25">
      <c r="D122" s="10"/>
      <c r="E122" s="10"/>
      <c r="F122" s="10"/>
      <c r="G122" s="10"/>
      <c r="H122" s="10"/>
      <c r="I122" s="10"/>
      <c r="J122" s="57"/>
      <c r="K122" s="10"/>
      <c r="L122" s="10"/>
      <c r="M122" s="10"/>
      <c r="N122" s="10"/>
    </row>
  </sheetData>
  <mergeCells count="50">
    <mergeCell ref="A77:A83"/>
    <mergeCell ref="A84:A90"/>
    <mergeCell ref="A91:A97"/>
    <mergeCell ref="B49:B55"/>
    <mergeCell ref="A112:A118"/>
    <mergeCell ref="B112:B118"/>
    <mergeCell ref="A105:A111"/>
    <mergeCell ref="A98:A104"/>
    <mergeCell ref="B56:B62"/>
    <mergeCell ref="B63:B69"/>
    <mergeCell ref="B77:B83"/>
    <mergeCell ref="B84:B90"/>
    <mergeCell ref="B105:B111"/>
    <mergeCell ref="B70:B76"/>
    <mergeCell ref="A42:A48"/>
    <mergeCell ref="A49:A55"/>
    <mergeCell ref="A56:A62"/>
    <mergeCell ref="A63:A69"/>
    <mergeCell ref="A70:A76"/>
    <mergeCell ref="A7:A13"/>
    <mergeCell ref="A14:A20"/>
    <mergeCell ref="A21:A27"/>
    <mergeCell ref="A28:A34"/>
    <mergeCell ref="A35:A41"/>
    <mergeCell ref="B35:B41"/>
    <mergeCell ref="B42:B48"/>
    <mergeCell ref="B98:B104"/>
    <mergeCell ref="C3:C5"/>
    <mergeCell ref="D3:D5"/>
    <mergeCell ref="B91:B97"/>
    <mergeCell ref="B3:B6"/>
    <mergeCell ref="B7:B13"/>
    <mergeCell ref="B14:B20"/>
    <mergeCell ref="B21:B27"/>
    <mergeCell ref="B28:B34"/>
    <mergeCell ref="N1:N2"/>
    <mergeCell ref="L3:L5"/>
    <mergeCell ref="M3:N3"/>
    <mergeCell ref="E4:E5"/>
    <mergeCell ref="F4:F5"/>
    <mergeCell ref="H4:H5"/>
    <mergeCell ref="I4:I5"/>
    <mergeCell ref="M4:N4"/>
    <mergeCell ref="E3:F3"/>
    <mergeCell ref="G3:G5"/>
    <mergeCell ref="H3:I3"/>
    <mergeCell ref="J3:J5"/>
    <mergeCell ref="K3:K5"/>
    <mergeCell ref="A1:M2"/>
    <mergeCell ref="A3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2025-03-13T06:07:21Z</cp:lastPrinted>
  <dcterms:created xsi:type="dcterms:W3CDTF">2021-10-13T05:52:58Z</dcterms:created>
  <dcterms:modified xsi:type="dcterms:W3CDTF">2025-06-17T11:34:16Z</dcterms:modified>
</cp:coreProperties>
</file>