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 l="1"/>
  <c r="F97" i="1"/>
  <c r="G97" i="1"/>
  <c r="H97" i="1"/>
  <c r="I97" i="1"/>
  <c r="J97" i="1"/>
  <c r="K97" i="1"/>
  <c r="L97" i="1"/>
  <c r="M97" i="1"/>
  <c r="N97" i="1"/>
  <c r="E90" i="1"/>
  <c r="F90" i="1"/>
  <c r="G90" i="1"/>
  <c r="H90" i="1"/>
  <c r="I90" i="1"/>
  <c r="J90" i="1"/>
  <c r="K90" i="1"/>
  <c r="L90" i="1"/>
  <c r="M90" i="1"/>
  <c r="N90" i="1"/>
  <c r="E83" i="1"/>
  <c r="F83" i="1"/>
  <c r="G83" i="1"/>
  <c r="H83" i="1"/>
  <c r="I83" i="1"/>
  <c r="J83" i="1"/>
  <c r="K83" i="1"/>
  <c r="L83" i="1"/>
  <c r="M83" i="1"/>
  <c r="N83" i="1"/>
  <c r="E76" i="1"/>
  <c r="F76" i="1"/>
  <c r="G76" i="1"/>
  <c r="H76" i="1"/>
  <c r="I76" i="1"/>
  <c r="J76" i="1"/>
  <c r="K76" i="1"/>
  <c r="L76" i="1"/>
  <c r="M76" i="1"/>
  <c r="N76" i="1"/>
  <c r="E69" i="1"/>
  <c r="F69" i="1"/>
  <c r="G69" i="1"/>
  <c r="H69" i="1"/>
  <c r="I69" i="1"/>
  <c r="J69" i="1"/>
  <c r="K69" i="1"/>
  <c r="L69" i="1"/>
  <c r="M69" i="1"/>
  <c r="N69" i="1"/>
  <c r="E62" i="1"/>
  <c r="F62" i="1"/>
  <c r="G62" i="1"/>
  <c r="H62" i="1"/>
  <c r="I62" i="1"/>
  <c r="J62" i="1"/>
  <c r="K62" i="1"/>
  <c r="L62" i="1"/>
  <c r="M62" i="1"/>
  <c r="N62" i="1"/>
  <c r="E55" i="1"/>
  <c r="F55" i="1"/>
  <c r="G55" i="1"/>
  <c r="H55" i="1"/>
  <c r="I55" i="1"/>
  <c r="J55" i="1"/>
  <c r="K55" i="1"/>
  <c r="L55" i="1"/>
  <c r="M55" i="1"/>
  <c r="N55" i="1"/>
  <c r="E48" i="1"/>
  <c r="F48" i="1"/>
  <c r="G48" i="1"/>
  <c r="H48" i="1"/>
  <c r="I48" i="1"/>
  <c r="J48" i="1"/>
  <c r="K48" i="1"/>
  <c r="L48" i="1"/>
  <c r="M48" i="1"/>
  <c r="N48" i="1"/>
  <c r="E41" i="1"/>
  <c r="F41" i="1"/>
  <c r="G41" i="1"/>
  <c r="H41" i="1"/>
  <c r="I41" i="1"/>
  <c r="J41" i="1"/>
  <c r="K41" i="1"/>
  <c r="L41" i="1"/>
  <c r="M41" i="1"/>
  <c r="N41" i="1"/>
  <c r="D41" i="1"/>
  <c r="E34" i="1"/>
  <c r="F34" i="1"/>
  <c r="G34" i="1"/>
  <c r="H34" i="1"/>
  <c r="I34" i="1"/>
  <c r="J34" i="1"/>
  <c r="K34" i="1"/>
  <c r="L34" i="1"/>
  <c r="M34" i="1"/>
  <c r="N34" i="1"/>
  <c r="E27" i="1"/>
  <c r="F27" i="1"/>
  <c r="G27" i="1"/>
  <c r="H27" i="1"/>
  <c r="I27" i="1"/>
  <c r="J27" i="1"/>
  <c r="K27" i="1"/>
  <c r="L27" i="1"/>
  <c r="M27" i="1"/>
  <c r="N27" i="1"/>
  <c r="D27" i="1"/>
  <c r="E118" i="1"/>
  <c r="F118" i="1"/>
  <c r="G118" i="1"/>
  <c r="H118" i="1"/>
  <c r="I118" i="1"/>
  <c r="J118" i="1"/>
  <c r="K118" i="1"/>
  <c r="L118" i="1"/>
  <c r="M118" i="1"/>
  <c r="N118" i="1"/>
  <c r="D118" i="1"/>
  <c r="E111" i="1"/>
  <c r="F111" i="1"/>
  <c r="G111" i="1"/>
  <c r="H111" i="1"/>
  <c r="I111" i="1"/>
  <c r="J111" i="1"/>
  <c r="K111" i="1"/>
  <c r="L111" i="1"/>
  <c r="M111" i="1"/>
  <c r="N111" i="1"/>
  <c r="D111" i="1"/>
  <c r="E104" i="1"/>
  <c r="F104" i="1"/>
  <c r="G104" i="1"/>
  <c r="H104" i="1"/>
  <c r="I104" i="1"/>
  <c r="J104" i="1"/>
  <c r="K104" i="1"/>
  <c r="L104" i="1"/>
  <c r="M104" i="1"/>
  <c r="N104" i="1"/>
  <c r="D104" i="1"/>
  <c r="D97" i="1"/>
  <c r="D90" i="1"/>
  <c r="D83" i="1"/>
  <c r="D62" i="1"/>
  <c r="D76" i="1"/>
  <c r="D69" i="1"/>
  <c r="D55" i="1"/>
  <c r="D48" i="1"/>
  <c r="D34" i="1"/>
  <c r="E20" i="1" l="1"/>
  <c r="F20" i="1"/>
  <c r="G20" i="1"/>
  <c r="H20" i="1"/>
  <c r="I20" i="1"/>
  <c r="J20" i="1"/>
  <c r="K20" i="1"/>
  <c r="L20" i="1"/>
  <c r="M20" i="1"/>
  <c r="N20" i="1"/>
  <c r="D20" i="1"/>
  <c r="E13" i="1"/>
  <c r="F13" i="1"/>
  <c r="G13" i="1"/>
  <c r="G120" i="1" s="1"/>
  <c r="H13" i="1"/>
  <c r="I13" i="1"/>
  <c r="I120" i="1" s="1"/>
  <c r="J13" i="1"/>
  <c r="K13" i="1"/>
  <c r="K120" i="1" s="1"/>
  <c r="L13" i="1"/>
  <c r="M13" i="1"/>
  <c r="N13" i="1"/>
  <c r="N120" i="1" s="1"/>
  <c r="D13" i="1"/>
  <c r="D120" i="1" s="1"/>
  <c r="L120" i="1" l="1"/>
  <c r="H120" i="1"/>
  <c r="E120" i="1"/>
  <c r="M120" i="1"/>
  <c r="J120" i="1"/>
  <c r="F120" i="1"/>
</calcChain>
</file>

<file path=xl/sharedStrings.xml><?xml version="1.0" encoding="utf-8"?>
<sst xmlns="http://schemas.openxmlformats.org/spreadsheetml/2006/main" count="137" uniqueCount="45">
  <si>
    <t>Всего поступило страховых премий</t>
  </si>
  <si>
    <t>в том числе</t>
  </si>
  <si>
    <t>Страховые премии, переданные на перестра-хование</t>
  </si>
  <si>
    <t>Оставшиеся премии в страховых (перестрахо-вочных) организациях</t>
  </si>
  <si>
    <t>Всего           выплат страховых возмещений (страховых сумм)</t>
  </si>
  <si>
    <t>Выплаты  от переданного на пере-страхование</t>
  </si>
  <si>
    <t>страховые премии, принятые по договорам страхования</t>
  </si>
  <si>
    <t>страховые премии, принятые по договорам перестрахо-вания</t>
  </si>
  <si>
    <t>передано страховым (перестра-ховочным) организациям за рубеж</t>
  </si>
  <si>
    <t>передано страховым (перестра-ховочным) организациям внутри республики</t>
  </si>
  <si>
    <t>Выплаты страховой (перестраховочной) организации</t>
  </si>
  <si>
    <t>по договорам страхования</t>
  </si>
  <si>
    <t>по договорам перестрахования</t>
  </si>
  <si>
    <t>2 (гр.3+ гр.4)</t>
  </si>
  <si>
    <t>5 (гр.6 + гр.7)</t>
  </si>
  <si>
    <t>8 (гр.2 - гр.5)</t>
  </si>
  <si>
    <t>9 (гр.10+11+12)</t>
  </si>
  <si>
    <t>(в сомах )</t>
  </si>
  <si>
    <t>Обязательное страхование</t>
  </si>
  <si>
    <t>всего</t>
  </si>
  <si>
    <t>Имущественное страхование</t>
  </si>
  <si>
    <t>Страхование ответственности</t>
  </si>
  <si>
    <t>ЗАО "НСК"</t>
  </si>
  <si>
    <t>ОАО "Государственная страховая компания"</t>
  </si>
  <si>
    <t>ЗСАО "Ингострах"</t>
  </si>
  <si>
    <t>ЗАО СК "Алма-Иншуренс"</t>
  </si>
  <si>
    <t>ЗАО СК "АТН Полис"</t>
  </si>
  <si>
    <t>ЗАО СК "А Плюс"</t>
  </si>
  <si>
    <t>ЗАО СК "АЮ Гарант"</t>
  </si>
  <si>
    <t>ЗАО "Бакай Иншуренс"</t>
  </si>
  <si>
    <t>ЗАО СК "Здоровье"</t>
  </si>
  <si>
    <t>ЗАО "Джубили Кыргызстан Иншуренс Компани"</t>
  </si>
  <si>
    <t>ЗАО "Сакбол"</t>
  </si>
  <si>
    <t>ЗАО "СК "Арсеналъ-Кыргызстан"</t>
  </si>
  <si>
    <t>ЗАО "ТБСК "ТурБалт"</t>
  </si>
  <si>
    <t>ЗАО СК "Али Гарант"</t>
  </si>
  <si>
    <t>ЗАО СК "Кыргызстан"</t>
  </si>
  <si>
    <t>ЗАО "Дордой Страхование"</t>
  </si>
  <si>
    <t>Личное страхование</t>
  </si>
  <si>
    <t>Страхование жизни</t>
  </si>
  <si>
    <t>ИТОГО</t>
  </si>
  <si>
    <t>Страховые премии и выплаты за 2024 год</t>
  </si>
  <si>
    <t>№ п/п</t>
  </si>
  <si>
    <t>Наименование организации</t>
  </si>
  <si>
    <t>Вид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</si>
</sst>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darkDown">
        <fgColor rgb="FFCCFFFF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rgb="FFCC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3EB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/>
    </xf>
    <xf numFmtId="0" fontId="2" fillId="0" borderId="1" xfId="0" applyFont="1" applyBorder="1"/>
    <xf numFmtId="0" fontId="2" fillId="9" borderId="1" xfId="0" applyFont="1" applyFill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3" fontId="5" fillId="5" borderId="1" xfId="1" applyNumberFormat="1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43" fontId="5" fillId="10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4" fillId="10" borderId="1" xfId="1" applyNumberFormat="1" applyFont="1" applyFill="1" applyBorder="1" applyAlignment="1">
      <alignment horizontal="center" vertical="center" wrapText="1"/>
    </xf>
    <xf numFmtId="43" fontId="5" fillId="10" borderId="1" xfId="1" applyNumberFormat="1" applyFont="1" applyFill="1" applyBorder="1" applyAlignment="1">
      <alignment horizontal="center" vertical="center" wrapText="1"/>
    </xf>
    <xf numFmtId="43" fontId="3" fillId="9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9" borderId="1" xfId="0" applyNumberFormat="1" applyFont="1" applyFill="1" applyBorder="1" applyAlignment="1">
      <alignment horizontal="center" vertical="center"/>
    </xf>
    <xf numFmtId="43" fontId="3" fillId="0" borderId="8" xfId="0" applyNumberFormat="1" applyFont="1" applyFill="1" applyBorder="1" applyAlignment="1">
      <alignment horizontal="center" vertical="center"/>
    </xf>
    <xf numFmtId="43" fontId="3" fillId="5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" fontId="5" fillId="1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10" borderId="1" xfId="0" applyNumberFormat="1" applyFont="1" applyFill="1" applyBorder="1" applyAlignment="1">
      <alignment horizontal="center" vertical="center"/>
    </xf>
    <xf numFmtId="43" fontId="5" fillId="5" borderId="1" xfId="1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horizontal="center" vertical="center"/>
    </xf>
    <xf numFmtId="43" fontId="4" fillId="5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/>
    <xf numFmtId="0" fontId="2" fillId="13" borderId="1" xfId="0" applyFont="1" applyFill="1" applyBorder="1"/>
    <xf numFmtId="43" fontId="2" fillId="1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zoomScale="70" zoomScaleNormal="70" workbookViewId="0">
      <pane xSplit="3" ySplit="6" topLeftCell="D114" activePane="bottomRight" state="frozen"/>
      <selection pane="topRight" activeCell="D1" sqref="D1"/>
      <selection pane="bottomLeft" activeCell="A7" sqref="A7"/>
      <selection pane="bottomRight" activeCell="E130" sqref="E130"/>
    </sheetView>
  </sheetViews>
  <sheetFormatPr defaultRowHeight="15.75" x14ac:dyDescent="0.25"/>
  <cols>
    <col min="1" max="1" width="7.28515625" style="12" customWidth="1"/>
    <col min="2" max="2" width="63" style="2" customWidth="1"/>
    <col min="3" max="3" width="57.28515625" style="2" customWidth="1"/>
    <col min="4" max="4" width="22.140625" style="2" customWidth="1"/>
    <col min="5" max="5" width="22.5703125" style="2" customWidth="1"/>
    <col min="6" max="6" width="20.5703125" style="2" customWidth="1"/>
    <col min="7" max="7" width="21.7109375" style="2" customWidth="1"/>
    <col min="8" max="8" width="22.85546875" style="2" customWidth="1"/>
    <col min="9" max="9" width="21" style="2" customWidth="1"/>
    <col min="10" max="10" width="21.7109375" style="2" customWidth="1"/>
    <col min="11" max="11" width="19.7109375" style="2" customWidth="1"/>
    <col min="12" max="12" width="20.5703125" style="2" customWidth="1"/>
    <col min="13" max="13" width="20.42578125" style="2" customWidth="1"/>
    <col min="14" max="14" width="21.7109375" style="2" customWidth="1"/>
    <col min="15" max="16384" width="9.140625" style="2"/>
  </cols>
  <sheetData>
    <row r="1" spans="1:14" ht="15" customHeight="1" x14ac:dyDescent="0.25">
      <c r="A1" s="50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44" t="s">
        <v>17</v>
      </c>
    </row>
    <row r="2" spans="1:14" ht="15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45"/>
    </row>
    <row r="3" spans="1:14" ht="21.6" customHeight="1" x14ac:dyDescent="0.25">
      <c r="A3" s="56" t="s">
        <v>42</v>
      </c>
      <c r="B3" s="56" t="s">
        <v>43</v>
      </c>
      <c r="C3" s="48" t="s">
        <v>44</v>
      </c>
      <c r="D3" s="46" t="s">
        <v>0</v>
      </c>
      <c r="E3" s="48" t="s">
        <v>1</v>
      </c>
      <c r="F3" s="48"/>
      <c r="G3" s="46" t="s">
        <v>2</v>
      </c>
      <c r="H3" s="49" t="s">
        <v>1</v>
      </c>
      <c r="I3" s="49"/>
      <c r="J3" s="46" t="s">
        <v>3</v>
      </c>
      <c r="K3" s="46" t="s">
        <v>4</v>
      </c>
      <c r="L3" s="46" t="s">
        <v>5</v>
      </c>
      <c r="M3" s="47" t="s">
        <v>1</v>
      </c>
      <c r="N3" s="47"/>
    </row>
    <row r="4" spans="1:14" ht="36" customHeight="1" x14ac:dyDescent="0.25">
      <c r="A4" s="56"/>
      <c r="B4" s="56"/>
      <c r="C4" s="48"/>
      <c r="D4" s="46"/>
      <c r="E4" s="46" t="s">
        <v>6</v>
      </c>
      <c r="F4" s="46" t="s">
        <v>7</v>
      </c>
      <c r="G4" s="46"/>
      <c r="H4" s="46" t="s">
        <v>8</v>
      </c>
      <c r="I4" s="46" t="s">
        <v>9</v>
      </c>
      <c r="J4" s="46"/>
      <c r="K4" s="46"/>
      <c r="L4" s="46"/>
      <c r="M4" s="46" t="s">
        <v>10</v>
      </c>
      <c r="N4" s="46"/>
    </row>
    <row r="5" spans="1:14" ht="31.5" x14ac:dyDescent="0.25">
      <c r="A5" s="56"/>
      <c r="B5" s="56"/>
      <c r="C5" s="48"/>
      <c r="D5" s="46"/>
      <c r="E5" s="46"/>
      <c r="F5" s="46"/>
      <c r="G5" s="46"/>
      <c r="H5" s="46"/>
      <c r="I5" s="46"/>
      <c r="J5" s="46"/>
      <c r="K5" s="46"/>
      <c r="L5" s="46"/>
      <c r="M5" s="3" t="s">
        <v>11</v>
      </c>
      <c r="N5" s="3" t="s">
        <v>12</v>
      </c>
    </row>
    <row r="6" spans="1:14" x14ac:dyDescent="0.25">
      <c r="A6" s="56"/>
      <c r="B6" s="56"/>
      <c r="C6" s="4"/>
      <c r="D6" s="5" t="s">
        <v>13</v>
      </c>
      <c r="E6" s="4">
        <v>3</v>
      </c>
      <c r="F6" s="4">
        <v>4</v>
      </c>
      <c r="G6" s="5" t="s">
        <v>14</v>
      </c>
      <c r="H6" s="4">
        <v>6</v>
      </c>
      <c r="I6" s="4">
        <v>7</v>
      </c>
      <c r="J6" s="5" t="s">
        <v>15</v>
      </c>
      <c r="K6" s="5" t="s">
        <v>16</v>
      </c>
      <c r="L6" s="4">
        <v>10</v>
      </c>
      <c r="M6" s="4">
        <v>11</v>
      </c>
      <c r="N6" s="4">
        <v>12</v>
      </c>
    </row>
    <row r="7" spans="1:14" ht="18" customHeight="1" x14ac:dyDescent="0.25">
      <c r="A7" s="44">
        <v>1</v>
      </c>
      <c r="B7" s="57" t="s">
        <v>22</v>
      </c>
      <c r="C7" s="1" t="s">
        <v>38</v>
      </c>
      <c r="D7" s="13">
        <v>72908878.530000001</v>
      </c>
      <c r="E7" s="14">
        <v>73039227.129999995</v>
      </c>
      <c r="F7" s="14">
        <v>-130348.6</v>
      </c>
      <c r="G7" s="15">
        <v>1209377.45</v>
      </c>
      <c r="H7" s="16">
        <v>941624.67</v>
      </c>
      <c r="I7" s="16">
        <v>267752.78000000003</v>
      </c>
      <c r="J7" s="18">
        <v>71699501.079999998</v>
      </c>
      <c r="K7" s="14">
        <v>26944937.190000001</v>
      </c>
      <c r="L7" s="14">
        <v>178400</v>
      </c>
      <c r="M7" s="14">
        <v>26761100.370000001</v>
      </c>
      <c r="N7" s="15">
        <v>5436.82</v>
      </c>
    </row>
    <row r="8" spans="1:14" ht="15" customHeight="1" x14ac:dyDescent="0.25">
      <c r="A8" s="44"/>
      <c r="B8" s="57"/>
      <c r="C8" s="6" t="s">
        <v>20</v>
      </c>
      <c r="D8" s="19">
        <v>565106823.14999998</v>
      </c>
      <c r="E8" s="20">
        <v>547899833.26999998</v>
      </c>
      <c r="F8" s="20">
        <v>17206989.879999999</v>
      </c>
      <c r="G8" s="20">
        <v>180021622.27000001</v>
      </c>
      <c r="H8" s="20">
        <v>89260915.040000007</v>
      </c>
      <c r="I8" s="20">
        <v>90760707.230000004</v>
      </c>
      <c r="J8" s="20">
        <v>385085200.88</v>
      </c>
      <c r="K8" s="20">
        <v>238739413</v>
      </c>
      <c r="L8" s="20">
        <v>82176883.459999993</v>
      </c>
      <c r="M8" s="20">
        <v>155338588.68000001</v>
      </c>
      <c r="N8" s="20">
        <v>1223940.8600000001</v>
      </c>
    </row>
    <row r="9" spans="1:14" x14ac:dyDescent="0.25">
      <c r="A9" s="44"/>
      <c r="B9" s="57"/>
      <c r="C9" s="6" t="s">
        <v>21</v>
      </c>
      <c r="D9" s="13">
        <v>42407152.289999999</v>
      </c>
      <c r="E9" s="14">
        <v>39557949.210000001</v>
      </c>
      <c r="F9" s="14">
        <v>2849203.08</v>
      </c>
      <c r="G9" s="15">
        <v>19063659.09</v>
      </c>
      <c r="H9" s="16">
        <v>10689600.07</v>
      </c>
      <c r="I9" s="16">
        <v>8374059.0199999996</v>
      </c>
      <c r="J9" s="14">
        <v>23343493.199999999</v>
      </c>
      <c r="K9" s="14">
        <v>2797356.44</v>
      </c>
      <c r="L9" s="16">
        <v>853537.16</v>
      </c>
      <c r="M9" s="17">
        <v>1943819.28</v>
      </c>
      <c r="N9" s="16">
        <v>0</v>
      </c>
    </row>
    <row r="10" spans="1:14" x14ac:dyDescent="0.25">
      <c r="A10" s="44"/>
      <c r="B10" s="57"/>
      <c r="C10" s="6" t="s">
        <v>39</v>
      </c>
      <c r="D10" s="13">
        <v>0</v>
      </c>
      <c r="E10" s="14">
        <v>0</v>
      </c>
      <c r="F10" s="14">
        <v>0</v>
      </c>
      <c r="G10" s="15">
        <v>0</v>
      </c>
      <c r="H10" s="16">
        <v>0</v>
      </c>
      <c r="I10" s="16">
        <v>0</v>
      </c>
      <c r="J10" s="14">
        <v>0</v>
      </c>
      <c r="K10" s="14">
        <v>0</v>
      </c>
      <c r="L10" s="14">
        <v>0</v>
      </c>
      <c r="M10" s="14">
        <v>0</v>
      </c>
      <c r="N10" s="15">
        <v>0</v>
      </c>
    </row>
    <row r="11" spans="1:14" x14ac:dyDescent="0.25">
      <c r="A11" s="44"/>
      <c r="B11" s="57"/>
      <c r="C11" s="6" t="s">
        <v>18</v>
      </c>
      <c r="D11" s="13">
        <v>83882592.969999999</v>
      </c>
      <c r="E11" s="14">
        <v>74287326.530000001</v>
      </c>
      <c r="F11" s="14">
        <v>9595266.4399999995</v>
      </c>
      <c r="G11" s="15">
        <v>1858339.52</v>
      </c>
      <c r="H11" s="16">
        <v>0</v>
      </c>
      <c r="I11" s="16">
        <v>1858339.52</v>
      </c>
      <c r="J11" s="14">
        <v>82024253.450000003</v>
      </c>
      <c r="K11" s="14">
        <v>17966627.52</v>
      </c>
      <c r="L11" s="16">
        <v>856439.28</v>
      </c>
      <c r="M11" s="14">
        <v>16619217.119999999</v>
      </c>
      <c r="N11" s="16">
        <v>490971.12</v>
      </c>
    </row>
    <row r="12" spans="1:14" x14ac:dyDescent="0.25">
      <c r="A12" s="44"/>
      <c r="B12" s="57"/>
      <c r="C12" s="6"/>
      <c r="D12" s="13"/>
      <c r="E12" s="14"/>
      <c r="F12" s="14"/>
      <c r="G12" s="15"/>
      <c r="H12" s="16"/>
      <c r="I12" s="16"/>
      <c r="J12" s="14"/>
      <c r="K12" s="16"/>
      <c r="L12" s="16"/>
      <c r="M12" s="16"/>
      <c r="N12" s="16"/>
    </row>
    <row r="13" spans="1:14" ht="18" customHeight="1" x14ac:dyDescent="0.25">
      <c r="A13" s="44"/>
      <c r="B13" s="57"/>
      <c r="C13" s="7" t="s">
        <v>19</v>
      </c>
      <c r="D13" s="21">
        <f t="shared" ref="D13:N13" si="0">SUM(D7:D12)</f>
        <v>764305446.93999994</v>
      </c>
      <c r="E13" s="22">
        <f t="shared" si="0"/>
        <v>734784336.13999999</v>
      </c>
      <c r="F13" s="22">
        <f t="shared" si="0"/>
        <v>29521110.799999997</v>
      </c>
      <c r="G13" s="22">
        <f t="shared" si="0"/>
        <v>202152998.33000001</v>
      </c>
      <c r="H13" s="22">
        <f t="shared" si="0"/>
        <v>100892139.78</v>
      </c>
      <c r="I13" s="22">
        <f t="shared" si="0"/>
        <v>101260858.55</v>
      </c>
      <c r="J13" s="22">
        <f t="shared" si="0"/>
        <v>562152448.61000001</v>
      </c>
      <c r="K13" s="22">
        <f t="shared" si="0"/>
        <v>286448334.14999998</v>
      </c>
      <c r="L13" s="22">
        <f t="shared" si="0"/>
        <v>84065259.899999991</v>
      </c>
      <c r="M13" s="22">
        <f t="shared" si="0"/>
        <v>200662725.45000002</v>
      </c>
      <c r="N13" s="22">
        <f t="shared" si="0"/>
        <v>1720348.8000000003</v>
      </c>
    </row>
    <row r="14" spans="1:14" ht="19.5" customHeight="1" x14ac:dyDescent="0.25">
      <c r="A14" s="44">
        <v>2</v>
      </c>
      <c r="B14" s="57" t="s">
        <v>23</v>
      </c>
      <c r="C14" s="1" t="s">
        <v>38</v>
      </c>
      <c r="D14" s="23">
        <v>5729085.2400000002</v>
      </c>
      <c r="E14" s="10">
        <v>5701299.2300000004</v>
      </c>
      <c r="F14" s="10">
        <v>27786</v>
      </c>
      <c r="G14" s="10">
        <v>0</v>
      </c>
      <c r="H14" s="10">
        <v>0</v>
      </c>
      <c r="I14" s="10">
        <v>0</v>
      </c>
      <c r="J14" s="10">
        <v>5729085.2400000002</v>
      </c>
      <c r="K14" s="10">
        <v>70000</v>
      </c>
      <c r="L14" s="10">
        <v>0</v>
      </c>
      <c r="M14" s="10">
        <v>70000</v>
      </c>
      <c r="N14" s="10">
        <v>0</v>
      </c>
    </row>
    <row r="15" spans="1:14" ht="18" customHeight="1" x14ac:dyDescent="0.25">
      <c r="A15" s="44"/>
      <c r="B15" s="57"/>
      <c r="C15" s="6" t="s">
        <v>20</v>
      </c>
      <c r="D15" s="23">
        <v>872498643.83000004</v>
      </c>
      <c r="E15" s="10">
        <v>872054653.45000005</v>
      </c>
      <c r="F15" s="10">
        <v>443990.38</v>
      </c>
      <c r="G15" s="10">
        <v>617294057.13</v>
      </c>
      <c r="H15" s="10">
        <v>614379923.63</v>
      </c>
      <c r="I15" s="10">
        <v>2914133.5</v>
      </c>
      <c r="J15" s="10">
        <v>255204586.69999999</v>
      </c>
      <c r="K15" s="10">
        <v>27661761.199999999</v>
      </c>
      <c r="L15" s="10">
        <v>0</v>
      </c>
      <c r="M15" s="10">
        <v>27583173.079999998</v>
      </c>
      <c r="N15" s="10">
        <v>78588.12</v>
      </c>
    </row>
    <row r="16" spans="1:14" x14ac:dyDescent="0.25">
      <c r="A16" s="44"/>
      <c r="B16" s="57"/>
      <c r="C16" s="6" t="s">
        <v>21</v>
      </c>
      <c r="D16" s="23">
        <v>13523830.470000001</v>
      </c>
      <c r="E16" s="10">
        <v>13396866.49</v>
      </c>
      <c r="F16" s="10">
        <v>126963.98</v>
      </c>
      <c r="G16" s="10">
        <v>10904340.73</v>
      </c>
      <c r="H16" s="10">
        <v>10904340.73</v>
      </c>
      <c r="I16" s="24">
        <v>0</v>
      </c>
      <c r="J16" s="24">
        <v>2619489.7400000002</v>
      </c>
      <c r="K16" s="24">
        <v>0</v>
      </c>
      <c r="L16" s="24">
        <v>0</v>
      </c>
      <c r="M16" s="10">
        <v>0</v>
      </c>
      <c r="N16" s="10">
        <v>0</v>
      </c>
    </row>
    <row r="17" spans="1:14" x14ac:dyDescent="0.25">
      <c r="A17" s="44"/>
      <c r="B17" s="57"/>
      <c r="C17" s="6" t="s">
        <v>39</v>
      </c>
      <c r="D17" s="23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</row>
    <row r="18" spans="1:14" x14ac:dyDescent="0.25">
      <c r="A18" s="44"/>
      <c r="B18" s="57"/>
      <c r="C18" s="6" t="s">
        <v>18</v>
      </c>
      <c r="D18" s="23">
        <v>379760086.31999999</v>
      </c>
      <c r="E18" s="10">
        <v>379377723.41000003</v>
      </c>
      <c r="F18" s="10">
        <v>382362.91</v>
      </c>
      <c r="G18" s="10">
        <v>19348400.300000001</v>
      </c>
      <c r="H18" s="10">
        <v>0</v>
      </c>
      <c r="I18" s="10">
        <v>19348400.300000001</v>
      </c>
      <c r="J18" s="10">
        <v>360411686.01999998</v>
      </c>
      <c r="K18" s="10">
        <v>41833202.119999997</v>
      </c>
      <c r="L18" s="10">
        <v>0</v>
      </c>
      <c r="M18" s="10">
        <v>41833202.119999997</v>
      </c>
      <c r="N18" s="10">
        <v>0</v>
      </c>
    </row>
    <row r="19" spans="1:14" x14ac:dyDescent="0.25">
      <c r="A19" s="44"/>
      <c r="B19" s="57"/>
      <c r="C19" s="8"/>
      <c r="D19" s="23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5" customHeight="1" x14ac:dyDescent="0.25">
      <c r="A20" s="44"/>
      <c r="B20" s="57"/>
      <c r="C20" s="9" t="s">
        <v>19</v>
      </c>
      <c r="D20" s="25">
        <f>SUM(D14:D19)</f>
        <v>1271511645.8600001</v>
      </c>
      <c r="E20" s="25">
        <f t="shared" ref="E20:N20" si="1">SUM(E14:E19)</f>
        <v>1270530542.5800002</v>
      </c>
      <c r="F20" s="25">
        <f t="shared" si="1"/>
        <v>981103.27</v>
      </c>
      <c r="G20" s="25">
        <f t="shared" si="1"/>
        <v>647546798.15999997</v>
      </c>
      <c r="H20" s="25">
        <f t="shared" si="1"/>
        <v>625284264.36000001</v>
      </c>
      <c r="I20" s="25">
        <f t="shared" si="1"/>
        <v>22262533.800000001</v>
      </c>
      <c r="J20" s="25">
        <f t="shared" si="1"/>
        <v>623964847.70000005</v>
      </c>
      <c r="K20" s="25">
        <f t="shared" si="1"/>
        <v>69564963.319999993</v>
      </c>
      <c r="L20" s="25">
        <f t="shared" si="1"/>
        <v>0</v>
      </c>
      <c r="M20" s="25">
        <f t="shared" si="1"/>
        <v>69486375.199999988</v>
      </c>
      <c r="N20" s="25">
        <f t="shared" si="1"/>
        <v>78588.12</v>
      </c>
    </row>
    <row r="21" spans="1:14" x14ac:dyDescent="0.25">
      <c r="A21" s="44">
        <v>3</v>
      </c>
      <c r="B21" s="57" t="s">
        <v>24</v>
      </c>
      <c r="C21" s="1" t="s">
        <v>38</v>
      </c>
      <c r="D21" s="23">
        <v>6113954.3899999997</v>
      </c>
      <c r="E21" s="10">
        <v>6109415.5499999998</v>
      </c>
      <c r="F21" s="10">
        <v>4538.84</v>
      </c>
      <c r="G21" s="10">
        <v>1825691.67</v>
      </c>
      <c r="H21" s="10">
        <v>1825691.67</v>
      </c>
      <c r="I21" s="26">
        <v>0</v>
      </c>
      <c r="J21" s="10">
        <v>4288262.72</v>
      </c>
      <c r="K21" s="10">
        <v>440252.8</v>
      </c>
      <c r="L21" s="10">
        <v>44140.06</v>
      </c>
      <c r="M21" s="10">
        <v>396112.74</v>
      </c>
      <c r="N21" s="10">
        <v>0</v>
      </c>
    </row>
    <row r="22" spans="1:14" x14ac:dyDescent="0.25">
      <c r="A22" s="44"/>
      <c r="B22" s="57"/>
      <c r="C22" s="6" t="s">
        <v>20</v>
      </c>
      <c r="D22" s="23">
        <v>51989088.100000001</v>
      </c>
      <c r="E22" s="27">
        <v>51135072.920000002</v>
      </c>
      <c r="F22" s="27">
        <v>854015.18</v>
      </c>
      <c r="G22" s="27">
        <v>25766134.550000001</v>
      </c>
      <c r="H22" s="27">
        <v>22828487.739999998</v>
      </c>
      <c r="I22" s="27">
        <v>2937646.81</v>
      </c>
      <c r="J22" s="27">
        <v>26222953.550000001</v>
      </c>
      <c r="K22" s="27">
        <v>157992095</v>
      </c>
      <c r="L22" s="27">
        <v>144527812.74000001</v>
      </c>
      <c r="M22" s="27">
        <v>13464282.26</v>
      </c>
      <c r="N22" s="27">
        <v>0</v>
      </c>
    </row>
    <row r="23" spans="1:14" x14ac:dyDescent="0.25">
      <c r="A23" s="44"/>
      <c r="B23" s="57"/>
      <c r="C23" s="6" t="s">
        <v>21</v>
      </c>
      <c r="D23" s="23">
        <v>14520588.609999999</v>
      </c>
      <c r="E23" s="10">
        <v>1806851.27</v>
      </c>
      <c r="F23" s="10">
        <v>12713737.34</v>
      </c>
      <c r="G23" s="10">
        <v>544543.52</v>
      </c>
      <c r="H23" s="10">
        <v>544543.52</v>
      </c>
      <c r="I23" s="26">
        <v>0</v>
      </c>
      <c r="J23" s="10">
        <v>13976045.09</v>
      </c>
      <c r="K23" s="10">
        <v>266607.48</v>
      </c>
      <c r="L23" s="10">
        <v>0</v>
      </c>
      <c r="M23" s="10">
        <v>266607.48</v>
      </c>
      <c r="N23" s="10">
        <v>0</v>
      </c>
    </row>
    <row r="24" spans="1:14" x14ac:dyDescent="0.25">
      <c r="A24" s="44"/>
      <c r="B24" s="57"/>
      <c r="C24" s="6" t="s">
        <v>39</v>
      </c>
      <c r="D24" s="23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</row>
    <row r="25" spans="1:14" x14ac:dyDescent="0.25">
      <c r="A25" s="44"/>
      <c r="B25" s="57"/>
      <c r="C25" s="6" t="s">
        <v>18</v>
      </c>
      <c r="D25" s="23">
        <v>15848208.02</v>
      </c>
      <c r="E25" s="10">
        <v>15848208.02</v>
      </c>
      <c r="F25" s="10">
        <v>0</v>
      </c>
      <c r="G25" s="10">
        <v>-139096.70000000001</v>
      </c>
      <c r="H25" s="10">
        <v>0</v>
      </c>
      <c r="I25" s="10">
        <v>-139096.70000000001</v>
      </c>
      <c r="J25" s="10">
        <v>15987304.720000001</v>
      </c>
      <c r="K25" s="10">
        <v>454533.46</v>
      </c>
      <c r="L25" s="10">
        <v>76275.429999999993</v>
      </c>
      <c r="M25" s="10">
        <v>378258.03</v>
      </c>
      <c r="N25" s="10">
        <v>0</v>
      </c>
    </row>
    <row r="26" spans="1:14" x14ac:dyDescent="0.25">
      <c r="A26" s="44"/>
      <c r="B26" s="57"/>
      <c r="C26" s="8"/>
      <c r="D26" s="23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5">
      <c r="A27" s="44"/>
      <c r="B27" s="57"/>
      <c r="C27" s="9" t="s">
        <v>19</v>
      </c>
      <c r="D27" s="25">
        <f>SUM(D21:D26)</f>
        <v>88471839.11999999</v>
      </c>
      <c r="E27" s="25">
        <f t="shared" ref="E27:N27" si="2">SUM(E21:E26)</f>
        <v>74899547.760000005</v>
      </c>
      <c r="F27" s="25">
        <f t="shared" si="2"/>
        <v>13572291.359999999</v>
      </c>
      <c r="G27" s="25">
        <f t="shared" si="2"/>
        <v>27997273.039999999</v>
      </c>
      <c r="H27" s="25">
        <f t="shared" si="2"/>
        <v>25198722.929999996</v>
      </c>
      <c r="I27" s="25">
        <f t="shared" si="2"/>
        <v>2798550.11</v>
      </c>
      <c r="J27" s="25">
        <f t="shared" si="2"/>
        <v>60474566.079999998</v>
      </c>
      <c r="K27" s="25">
        <f t="shared" si="2"/>
        <v>159153488.74000001</v>
      </c>
      <c r="L27" s="25">
        <f t="shared" si="2"/>
        <v>144648228.23000002</v>
      </c>
      <c r="M27" s="25">
        <f t="shared" si="2"/>
        <v>14505260.51</v>
      </c>
      <c r="N27" s="25">
        <f t="shared" si="2"/>
        <v>0</v>
      </c>
    </row>
    <row r="28" spans="1:14" x14ac:dyDescent="0.25">
      <c r="A28" s="44">
        <v>4</v>
      </c>
      <c r="B28" s="57" t="s">
        <v>25</v>
      </c>
      <c r="C28" s="1" t="s">
        <v>38</v>
      </c>
      <c r="D28" s="23">
        <v>2287253.17</v>
      </c>
      <c r="E28" s="10">
        <v>2230731.88</v>
      </c>
      <c r="F28" s="10">
        <v>56521.29</v>
      </c>
      <c r="G28" s="10">
        <v>18361.560000000001</v>
      </c>
      <c r="H28" s="10">
        <v>0</v>
      </c>
      <c r="I28" s="10">
        <v>18361.560000000001</v>
      </c>
      <c r="J28" s="10">
        <v>2268891.61</v>
      </c>
      <c r="K28" s="10">
        <v>650002.24</v>
      </c>
      <c r="L28" s="10">
        <v>0</v>
      </c>
      <c r="M28" s="10">
        <v>650002.24</v>
      </c>
      <c r="N28" s="10">
        <v>0</v>
      </c>
    </row>
    <row r="29" spans="1:14" x14ac:dyDescent="0.25">
      <c r="A29" s="44"/>
      <c r="B29" s="57"/>
      <c r="C29" s="6" t="s">
        <v>20</v>
      </c>
      <c r="D29" s="23">
        <v>43588695.840000004</v>
      </c>
      <c r="E29" s="27">
        <v>34478305.700000003</v>
      </c>
      <c r="F29" s="27">
        <v>9110390.1400000006</v>
      </c>
      <c r="G29" s="27">
        <v>8391140.2300000004</v>
      </c>
      <c r="H29" s="27">
        <v>5613699.5099999998</v>
      </c>
      <c r="I29" s="27">
        <v>2777440.72</v>
      </c>
      <c r="J29" s="27">
        <v>35197555.609999999</v>
      </c>
      <c r="K29" s="27">
        <v>9278494.2899999991</v>
      </c>
      <c r="L29" s="27">
        <v>763775.5</v>
      </c>
      <c r="M29" s="27">
        <v>8514718.7899999991</v>
      </c>
      <c r="N29" s="27">
        <v>0</v>
      </c>
    </row>
    <row r="30" spans="1:14" x14ac:dyDescent="0.25">
      <c r="A30" s="44"/>
      <c r="B30" s="57"/>
      <c r="C30" s="6" t="s">
        <v>21</v>
      </c>
      <c r="D30" s="23">
        <v>10956634.76</v>
      </c>
      <c r="E30" s="10">
        <v>8913551.3599999994</v>
      </c>
      <c r="F30" s="10">
        <v>2043083.4</v>
      </c>
      <c r="G30" s="10">
        <v>9911188.0899999999</v>
      </c>
      <c r="H30" s="10">
        <v>1944510.32</v>
      </c>
      <c r="I30" s="10">
        <v>7966677.7699999996</v>
      </c>
      <c r="J30" s="10">
        <v>1045446.67</v>
      </c>
      <c r="K30" s="10">
        <v>1172850.8700000001</v>
      </c>
      <c r="L30" s="10">
        <v>0</v>
      </c>
      <c r="M30" s="10">
        <v>1172850.8700000001</v>
      </c>
      <c r="N30" s="10">
        <v>0</v>
      </c>
    </row>
    <row r="31" spans="1:14" x14ac:dyDescent="0.25">
      <c r="A31" s="44"/>
      <c r="B31" s="57"/>
      <c r="C31" s="6" t="s">
        <v>39</v>
      </c>
      <c r="D31" s="23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</row>
    <row r="32" spans="1:14" x14ac:dyDescent="0.25">
      <c r="A32" s="44"/>
      <c r="B32" s="57"/>
      <c r="C32" s="6" t="s">
        <v>18</v>
      </c>
      <c r="D32" s="23">
        <v>29241846.760000002</v>
      </c>
      <c r="E32" s="10">
        <v>29232763.239999998</v>
      </c>
      <c r="F32" s="10">
        <v>9083.52</v>
      </c>
      <c r="G32" s="10">
        <v>2534553.94</v>
      </c>
      <c r="H32" s="10">
        <v>0</v>
      </c>
      <c r="I32" s="10">
        <v>2534553.94</v>
      </c>
      <c r="J32" s="10">
        <v>26707292.82</v>
      </c>
      <c r="K32" s="10">
        <v>4579307.05</v>
      </c>
      <c r="L32" s="10">
        <v>261626.23</v>
      </c>
      <c r="M32" s="10">
        <v>4317680.82</v>
      </c>
      <c r="N32" s="10">
        <v>0</v>
      </c>
    </row>
    <row r="33" spans="1:14" x14ac:dyDescent="0.25">
      <c r="A33" s="44"/>
      <c r="B33" s="57"/>
      <c r="C33" s="8"/>
      <c r="D33" s="23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44"/>
      <c r="B34" s="57"/>
      <c r="C34" s="9" t="s">
        <v>19</v>
      </c>
      <c r="D34" s="25">
        <f>SUM(D28:D33)</f>
        <v>86074430.530000001</v>
      </c>
      <c r="E34" s="25">
        <f t="shared" ref="E34:N34" si="3">SUM(E28:E33)</f>
        <v>74855352.180000007</v>
      </c>
      <c r="F34" s="25">
        <f t="shared" si="3"/>
        <v>11219078.35</v>
      </c>
      <c r="G34" s="25">
        <f t="shared" si="3"/>
        <v>20855243.820000004</v>
      </c>
      <c r="H34" s="25">
        <f t="shared" si="3"/>
        <v>7558209.8300000001</v>
      </c>
      <c r="I34" s="25">
        <f t="shared" si="3"/>
        <v>13297033.99</v>
      </c>
      <c r="J34" s="25">
        <f t="shared" si="3"/>
        <v>65219186.710000001</v>
      </c>
      <c r="K34" s="25">
        <f t="shared" si="3"/>
        <v>15680654.449999999</v>
      </c>
      <c r="L34" s="25">
        <f t="shared" si="3"/>
        <v>1025401.73</v>
      </c>
      <c r="M34" s="25">
        <f t="shared" si="3"/>
        <v>14655252.719999999</v>
      </c>
      <c r="N34" s="25">
        <f t="shared" si="3"/>
        <v>0</v>
      </c>
    </row>
    <row r="35" spans="1:14" x14ac:dyDescent="0.25">
      <c r="A35" s="44">
        <v>5</v>
      </c>
      <c r="B35" s="57" t="s">
        <v>26</v>
      </c>
      <c r="C35" s="1" t="s">
        <v>38</v>
      </c>
      <c r="D35" s="23">
        <v>43944873.859999999</v>
      </c>
      <c r="E35" s="10">
        <v>43944873.859999999</v>
      </c>
      <c r="F35" s="10">
        <v>0</v>
      </c>
      <c r="G35" s="10">
        <v>0</v>
      </c>
      <c r="H35" s="10">
        <v>0</v>
      </c>
      <c r="I35" s="10">
        <v>0</v>
      </c>
      <c r="J35" s="10">
        <v>43944873.859999999</v>
      </c>
      <c r="K35" s="10">
        <v>19256236.5</v>
      </c>
      <c r="L35" s="10">
        <v>0</v>
      </c>
      <c r="M35" s="10">
        <v>19256236.5</v>
      </c>
      <c r="N35" s="10">
        <v>0</v>
      </c>
    </row>
    <row r="36" spans="1:14" x14ac:dyDescent="0.25">
      <c r="A36" s="44"/>
      <c r="B36" s="57"/>
      <c r="C36" s="6" t="s">
        <v>20</v>
      </c>
      <c r="D36" s="23">
        <v>139342087.75</v>
      </c>
      <c r="E36" s="10">
        <v>116905502.73</v>
      </c>
      <c r="F36" s="10">
        <v>22436585.02</v>
      </c>
      <c r="G36" s="10">
        <v>9992164.75</v>
      </c>
      <c r="H36" s="10">
        <v>9519496.7100000009</v>
      </c>
      <c r="I36" s="10">
        <v>472668.04</v>
      </c>
      <c r="J36" s="10">
        <v>129349923</v>
      </c>
      <c r="K36" s="10">
        <v>28963133.16</v>
      </c>
      <c r="L36" s="10">
        <v>9798279.4600000009</v>
      </c>
      <c r="M36" s="10">
        <v>18782587.989999998</v>
      </c>
      <c r="N36" s="10">
        <v>382265.71</v>
      </c>
    </row>
    <row r="37" spans="1:14" x14ac:dyDescent="0.25">
      <c r="A37" s="44"/>
      <c r="B37" s="57"/>
      <c r="C37" s="6" t="s">
        <v>21</v>
      </c>
      <c r="D37" s="23">
        <v>30395392.23</v>
      </c>
      <c r="E37" s="10">
        <v>29844266.829999998</v>
      </c>
      <c r="F37" s="10">
        <v>551125.4</v>
      </c>
      <c r="G37" s="10">
        <v>4052884.77</v>
      </c>
      <c r="H37" s="10">
        <v>3957189.08</v>
      </c>
      <c r="I37" s="10">
        <v>95695.69</v>
      </c>
      <c r="J37" s="10">
        <v>26342507.460000001</v>
      </c>
      <c r="K37" s="10">
        <v>983670</v>
      </c>
      <c r="L37" s="10">
        <v>0</v>
      </c>
      <c r="M37" s="10">
        <v>983670</v>
      </c>
      <c r="N37" s="10">
        <v>0</v>
      </c>
    </row>
    <row r="38" spans="1:14" x14ac:dyDescent="0.25">
      <c r="A38" s="44"/>
      <c r="B38" s="57"/>
      <c r="C38" s="6" t="s">
        <v>39</v>
      </c>
      <c r="D38" s="23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1:14" x14ac:dyDescent="0.25">
      <c r="A39" s="44"/>
      <c r="B39" s="57"/>
      <c r="C39" s="6" t="s">
        <v>18</v>
      </c>
      <c r="D39" s="23">
        <v>28710202.699999999</v>
      </c>
      <c r="E39" s="10">
        <v>28697300.300000001</v>
      </c>
      <c r="F39" s="10">
        <v>12902.4</v>
      </c>
      <c r="G39" s="10">
        <v>0</v>
      </c>
      <c r="H39" s="10">
        <v>0</v>
      </c>
      <c r="I39" s="10">
        <v>0</v>
      </c>
      <c r="J39" s="10">
        <v>28710202.699999999</v>
      </c>
      <c r="K39" s="10">
        <v>1713637.26</v>
      </c>
      <c r="L39" s="10">
        <v>0</v>
      </c>
      <c r="M39" s="10">
        <v>1713637.26</v>
      </c>
      <c r="N39" s="10">
        <v>0</v>
      </c>
    </row>
    <row r="40" spans="1:14" x14ac:dyDescent="0.25">
      <c r="A40" s="44"/>
      <c r="B40" s="57"/>
      <c r="C40" s="8"/>
      <c r="D40" s="23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44"/>
      <c r="B41" s="57"/>
      <c r="C41" s="9" t="s">
        <v>19</v>
      </c>
      <c r="D41" s="25">
        <f>SUM(D35:D40)</f>
        <v>242392556.53999999</v>
      </c>
      <c r="E41" s="25">
        <f t="shared" ref="E41:N41" si="4">SUM(E35:E40)</f>
        <v>219391943.72000003</v>
      </c>
      <c r="F41" s="25">
        <f t="shared" si="4"/>
        <v>23000612.819999997</v>
      </c>
      <c r="G41" s="25">
        <f t="shared" si="4"/>
        <v>14045049.52</v>
      </c>
      <c r="H41" s="25">
        <f t="shared" si="4"/>
        <v>13476685.790000001</v>
      </c>
      <c r="I41" s="25">
        <f t="shared" si="4"/>
        <v>568363.73</v>
      </c>
      <c r="J41" s="25">
        <f t="shared" si="4"/>
        <v>228347507.02000001</v>
      </c>
      <c r="K41" s="25">
        <f t="shared" si="4"/>
        <v>50916676.919999994</v>
      </c>
      <c r="L41" s="25">
        <f t="shared" si="4"/>
        <v>9798279.4600000009</v>
      </c>
      <c r="M41" s="25">
        <f t="shared" si="4"/>
        <v>40736131.749999993</v>
      </c>
      <c r="N41" s="25">
        <f t="shared" si="4"/>
        <v>382265.71</v>
      </c>
    </row>
    <row r="42" spans="1:14" x14ac:dyDescent="0.25">
      <c r="A42" s="44">
        <v>6</v>
      </c>
      <c r="B42" s="57" t="s">
        <v>27</v>
      </c>
      <c r="C42" s="1" t="s">
        <v>38</v>
      </c>
      <c r="D42" s="23">
        <v>188627420.44999999</v>
      </c>
      <c r="E42" s="27">
        <v>188627420.44999999</v>
      </c>
      <c r="F42" s="27">
        <v>0</v>
      </c>
      <c r="G42" s="27">
        <v>0</v>
      </c>
      <c r="H42" s="27">
        <v>0</v>
      </c>
      <c r="I42" s="27">
        <v>0</v>
      </c>
      <c r="J42" s="27">
        <v>188627420.44999999</v>
      </c>
      <c r="K42" s="27">
        <v>14084708.630000001</v>
      </c>
      <c r="L42" s="27">
        <v>0</v>
      </c>
      <c r="M42" s="27">
        <v>14084708.630000001</v>
      </c>
      <c r="N42" s="27">
        <v>0</v>
      </c>
    </row>
    <row r="43" spans="1:14" x14ac:dyDescent="0.25">
      <c r="A43" s="44"/>
      <c r="B43" s="57"/>
      <c r="C43" s="6" t="s">
        <v>20</v>
      </c>
      <c r="D43" s="23">
        <v>67186238.340000004</v>
      </c>
      <c r="E43" s="27">
        <v>64978869.450000003</v>
      </c>
      <c r="F43" s="27">
        <v>2207368.89</v>
      </c>
      <c r="G43" s="27">
        <v>21245614.449999999</v>
      </c>
      <c r="H43" s="27">
        <v>20679418.579999998</v>
      </c>
      <c r="I43" s="27">
        <v>566195.87</v>
      </c>
      <c r="J43" s="27">
        <v>45940623.890000001</v>
      </c>
      <c r="K43" s="27">
        <v>22869411.02</v>
      </c>
      <c r="L43" s="27">
        <v>0</v>
      </c>
      <c r="M43" s="27">
        <v>22018914.370000001</v>
      </c>
      <c r="N43" s="27">
        <v>850496.65</v>
      </c>
    </row>
    <row r="44" spans="1:14" x14ac:dyDescent="0.25">
      <c r="A44" s="44"/>
      <c r="B44" s="57"/>
      <c r="C44" s="6" t="s">
        <v>21</v>
      </c>
      <c r="D44" s="23">
        <v>17723517.039999999</v>
      </c>
      <c r="E44" s="27">
        <v>17723517.039999999</v>
      </c>
      <c r="F44" s="27">
        <v>0</v>
      </c>
      <c r="G44" s="27">
        <v>943481.92</v>
      </c>
      <c r="H44" s="27">
        <v>342807.82</v>
      </c>
      <c r="I44" s="27">
        <v>600674.1</v>
      </c>
      <c r="J44" s="27">
        <v>16780035.120000001</v>
      </c>
      <c r="K44" s="27">
        <v>1790097.5</v>
      </c>
      <c r="L44" s="27">
        <v>0</v>
      </c>
      <c r="M44" s="27">
        <v>1790097.5</v>
      </c>
      <c r="N44" s="27">
        <v>0</v>
      </c>
    </row>
    <row r="45" spans="1:14" x14ac:dyDescent="0.25">
      <c r="A45" s="44"/>
      <c r="B45" s="57"/>
      <c r="C45" s="6" t="s">
        <v>39</v>
      </c>
      <c r="D45" s="23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</row>
    <row r="46" spans="1:14" x14ac:dyDescent="0.25">
      <c r="A46" s="44"/>
      <c r="B46" s="57"/>
      <c r="C46" s="6" t="s">
        <v>18</v>
      </c>
      <c r="D46" s="23">
        <v>16689689.77</v>
      </c>
      <c r="E46" s="27">
        <v>16254258.59</v>
      </c>
      <c r="F46" s="27">
        <v>435431.18</v>
      </c>
      <c r="G46" s="27">
        <v>519386.49</v>
      </c>
      <c r="H46" s="27">
        <v>0</v>
      </c>
      <c r="I46" s="27">
        <v>519386.49</v>
      </c>
      <c r="J46" s="27">
        <v>16170303.279999999</v>
      </c>
      <c r="K46" s="27">
        <v>1632130.59</v>
      </c>
      <c r="L46" s="27">
        <v>0</v>
      </c>
      <c r="M46" s="27">
        <v>1632130.59</v>
      </c>
      <c r="N46" s="27">
        <v>0</v>
      </c>
    </row>
    <row r="47" spans="1:14" x14ac:dyDescent="0.25">
      <c r="A47" s="44"/>
      <c r="B47" s="57"/>
      <c r="C47" s="8"/>
      <c r="D47" s="23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x14ac:dyDescent="0.25">
      <c r="A48" s="44"/>
      <c r="B48" s="57"/>
      <c r="C48" s="9" t="s">
        <v>19</v>
      </c>
      <c r="D48" s="25">
        <f>SUM(D42:D47)</f>
        <v>290226865.59999996</v>
      </c>
      <c r="E48" s="25">
        <f t="shared" ref="E48:N48" si="5">SUM(E42:E47)</f>
        <v>287584065.52999997</v>
      </c>
      <c r="F48" s="25">
        <f t="shared" si="5"/>
        <v>2642800.0700000003</v>
      </c>
      <c r="G48" s="25">
        <f t="shared" si="5"/>
        <v>22708482.859999999</v>
      </c>
      <c r="H48" s="25">
        <f t="shared" si="5"/>
        <v>21022226.399999999</v>
      </c>
      <c r="I48" s="25">
        <f t="shared" si="5"/>
        <v>1686256.46</v>
      </c>
      <c r="J48" s="25">
        <f t="shared" si="5"/>
        <v>267518382.73999998</v>
      </c>
      <c r="K48" s="25">
        <f t="shared" si="5"/>
        <v>40376347.740000002</v>
      </c>
      <c r="L48" s="25">
        <f t="shared" si="5"/>
        <v>0</v>
      </c>
      <c r="M48" s="25">
        <f t="shared" si="5"/>
        <v>39525851.090000004</v>
      </c>
      <c r="N48" s="25">
        <f t="shared" si="5"/>
        <v>850496.65</v>
      </c>
    </row>
    <row r="49" spans="1:14" x14ac:dyDescent="0.25">
      <c r="A49" s="44">
        <v>7</v>
      </c>
      <c r="B49" s="57" t="s">
        <v>28</v>
      </c>
      <c r="C49" s="1" t="s">
        <v>38</v>
      </c>
      <c r="D49" s="23">
        <v>196156755.28</v>
      </c>
      <c r="E49" s="10">
        <v>192845765.96000001</v>
      </c>
      <c r="F49" s="10">
        <v>3310989.32</v>
      </c>
      <c r="G49" s="10">
        <v>5789080.1600000001</v>
      </c>
      <c r="H49" s="10">
        <v>5789080.1600000001</v>
      </c>
      <c r="I49" s="26">
        <v>0</v>
      </c>
      <c r="J49" s="10">
        <v>190367675.12</v>
      </c>
      <c r="K49" s="10">
        <v>16599056.140000001</v>
      </c>
      <c r="L49" s="10">
        <v>162456.67000000001</v>
      </c>
      <c r="M49" s="10">
        <v>16436599.470000001</v>
      </c>
      <c r="N49" s="10">
        <v>0</v>
      </c>
    </row>
    <row r="50" spans="1:14" x14ac:dyDescent="0.25">
      <c r="A50" s="44"/>
      <c r="B50" s="57"/>
      <c r="C50" s="6" t="s">
        <v>20</v>
      </c>
      <c r="D50" s="23">
        <v>96857236.329999998</v>
      </c>
      <c r="E50" s="27">
        <v>95287832.099999994</v>
      </c>
      <c r="F50" s="27">
        <v>1569404.23</v>
      </c>
      <c r="G50" s="27">
        <v>46825495.18</v>
      </c>
      <c r="H50" s="27">
        <v>33906523.689999998</v>
      </c>
      <c r="I50" s="27">
        <v>12918971.49</v>
      </c>
      <c r="J50" s="27">
        <v>50031741.149999999</v>
      </c>
      <c r="K50" s="27">
        <v>15143414.1</v>
      </c>
      <c r="L50" s="27">
        <v>3323787.22</v>
      </c>
      <c r="M50" s="27">
        <v>11486452.800000001</v>
      </c>
      <c r="N50" s="27">
        <v>333174.08</v>
      </c>
    </row>
    <row r="51" spans="1:14" x14ac:dyDescent="0.25">
      <c r="A51" s="44"/>
      <c r="B51" s="57"/>
      <c r="C51" s="6" t="s">
        <v>21</v>
      </c>
      <c r="D51" s="23">
        <v>18616816.359999999</v>
      </c>
      <c r="E51" s="10">
        <v>17147320.649999999</v>
      </c>
      <c r="F51" s="10">
        <v>1469495.71</v>
      </c>
      <c r="G51" s="10">
        <v>6228352.0499999998</v>
      </c>
      <c r="H51" s="10">
        <v>2823120.83</v>
      </c>
      <c r="I51" s="10">
        <v>3405231.22</v>
      </c>
      <c r="J51" s="10">
        <v>12388464.310000001</v>
      </c>
      <c r="K51" s="10">
        <v>1687067.69</v>
      </c>
      <c r="L51" s="10">
        <v>536079.77</v>
      </c>
      <c r="M51" s="10">
        <v>1150987.92</v>
      </c>
      <c r="N51" s="10">
        <v>0</v>
      </c>
    </row>
    <row r="52" spans="1:14" x14ac:dyDescent="0.25">
      <c r="A52" s="44"/>
      <c r="B52" s="57"/>
      <c r="C52" s="6" t="s">
        <v>39</v>
      </c>
      <c r="D52" s="23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25">
      <c r="A53" s="44"/>
      <c r="B53" s="57"/>
      <c r="C53" s="6" t="s">
        <v>18</v>
      </c>
      <c r="D53" s="23">
        <v>95678478.269999996</v>
      </c>
      <c r="E53" s="10">
        <v>92448671.310000002</v>
      </c>
      <c r="F53" s="10">
        <v>3229806.96</v>
      </c>
      <c r="G53" s="10">
        <v>800608.02</v>
      </c>
      <c r="H53" s="10">
        <v>0</v>
      </c>
      <c r="I53" s="10">
        <v>800608.02</v>
      </c>
      <c r="J53" s="10">
        <v>94877870.25</v>
      </c>
      <c r="K53" s="10">
        <v>4677598.5</v>
      </c>
      <c r="L53" s="10">
        <v>0</v>
      </c>
      <c r="M53" s="10">
        <v>4677598.5</v>
      </c>
      <c r="N53" s="10">
        <v>0</v>
      </c>
    </row>
    <row r="54" spans="1:14" x14ac:dyDescent="0.25">
      <c r="A54" s="44"/>
      <c r="B54" s="57"/>
      <c r="C54" s="8"/>
      <c r="D54" s="23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44"/>
      <c r="B55" s="57"/>
      <c r="C55" s="9" t="s">
        <v>19</v>
      </c>
      <c r="D55" s="25">
        <f>SUM(D49:D54)</f>
        <v>407309286.24000001</v>
      </c>
      <c r="E55" s="25">
        <f t="shared" ref="E55:N55" si="6">SUM(E49:E54)</f>
        <v>397729590.01999998</v>
      </c>
      <c r="F55" s="25">
        <f t="shared" si="6"/>
        <v>9579696.2199999988</v>
      </c>
      <c r="G55" s="25">
        <f t="shared" si="6"/>
        <v>59643535.410000004</v>
      </c>
      <c r="H55" s="25">
        <f t="shared" si="6"/>
        <v>42518724.679999992</v>
      </c>
      <c r="I55" s="25">
        <f t="shared" si="6"/>
        <v>17124810.73</v>
      </c>
      <c r="J55" s="25">
        <f t="shared" si="6"/>
        <v>347665750.83000004</v>
      </c>
      <c r="K55" s="25">
        <f t="shared" si="6"/>
        <v>38107136.430000007</v>
      </c>
      <c r="L55" s="25">
        <f t="shared" si="6"/>
        <v>4022323.66</v>
      </c>
      <c r="M55" s="25">
        <f t="shared" si="6"/>
        <v>33751638.690000005</v>
      </c>
      <c r="N55" s="25">
        <f t="shared" si="6"/>
        <v>333174.08</v>
      </c>
    </row>
    <row r="56" spans="1:14" x14ac:dyDescent="0.25">
      <c r="A56" s="44">
        <v>8</v>
      </c>
      <c r="B56" s="57" t="s">
        <v>29</v>
      </c>
      <c r="C56" s="1" t="s">
        <v>38</v>
      </c>
      <c r="D56" s="23">
        <v>2884843.53</v>
      </c>
      <c r="E56" s="27">
        <v>2881736.69</v>
      </c>
      <c r="F56" s="27">
        <v>3106.84</v>
      </c>
      <c r="G56" s="27">
        <v>2464023.2000000002</v>
      </c>
      <c r="H56" s="27">
        <v>2337205.44</v>
      </c>
      <c r="I56" s="27">
        <v>126817.76</v>
      </c>
      <c r="J56" s="27">
        <v>420820.33</v>
      </c>
      <c r="K56" s="27">
        <v>91708.75</v>
      </c>
      <c r="L56" s="27">
        <v>0</v>
      </c>
      <c r="M56" s="27">
        <v>91708.75</v>
      </c>
      <c r="N56" s="27">
        <v>0</v>
      </c>
    </row>
    <row r="57" spans="1:14" ht="15" customHeight="1" x14ac:dyDescent="0.25">
      <c r="A57" s="44"/>
      <c r="B57" s="57"/>
      <c r="C57" s="6" t="s">
        <v>20</v>
      </c>
      <c r="D57" s="23">
        <v>128909681</v>
      </c>
      <c r="E57" s="27">
        <v>123543205.23</v>
      </c>
      <c r="F57" s="27">
        <v>5366475.7699999996</v>
      </c>
      <c r="G57" s="27">
        <v>94364552.700000003</v>
      </c>
      <c r="H57" s="27">
        <v>89208583.670000002</v>
      </c>
      <c r="I57" s="27">
        <v>5155969.03</v>
      </c>
      <c r="J57" s="27">
        <v>34545128.299999997</v>
      </c>
      <c r="K57" s="27">
        <v>939112.3</v>
      </c>
      <c r="L57" s="27">
        <v>0</v>
      </c>
      <c r="M57" s="27">
        <v>939112.3</v>
      </c>
      <c r="N57" s="27">
        <v>0</v>
      </c>
    </row>
    <row r="58" spans="1:14" x14ac:dyDescent="0.25">
      <c r="A58" s="44"/>
      <c r="B58" s="57"/>
      <c r="C58" s="6" t="s">
        <v>21</v>
      </c>
      <c r="D58" s="23">
        <v>38913520.130000003</v>
      </c>
      <c r="E58" s="27">
        <v>35343713.299999997</v>
      </c>
      <c r="F58" s="27">
        <v>3569806.83</v>
      </c>
      <c r="G58" s="27">
        <v>29553285.100000001</v>
      </c>
      <c r="H58" s="27">
        <v>29523808.66</v>
      </c>
      <c r="I58" s="27">
        <v>29476.44</v>
      </c>
      <c r="J58" s="27">
        <v>7922094.4299999997</v>
      </c>
      <c r="K58" s="27">
        <v>0</v>
      </c>
      <c r="L58" s="27">
        <v>0</v>
      </c>
      <c r="M58" s="27">
        <v>0</v>
      </c>
      <c r="N58" s="27">
        <v>0</v>
      </c>
    </row>
    <row r="59" spans="1:14" x14ac:dyDescent="0.25">
      <c r="A59" s="44"/>
      <c r="B59" s="57"/>
      <c r="C59" s="6" t="s">
        <v>39</v>
      </c>
      <c r="D59" s="23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</row>
    <row r="60" spans="1:14" x14ac:dyDescent="0.25">
      <c r="A60" s="44"/>
      <c r="B60" s="57"/>
      <c r="C60" s="6" t="s">
        <v>18</v>
      </c>
      <c r="D60" s="23">
        <v>6171648.04</v>
      </c>
      <c r="E60" s="27">
        <v>3136522.03</v>
      </c>
      <c r="F60" s="27">
        <v>3035126.01</v>
      </c>
      <c r="G60" s="27">
        <v>0</v>
      </c>
      <c r="H60" s="27">
        <v>0</v>
      </c>
      <c r="I60" s="27">
        <v>0</v>
      </c>
      <c r="J60" s="27">
        <v>6171648.04</v>
      </c>
      <c r="K60" s="27">
        <v>0</v>
      </c>
      <c r="L60" s="27">
        <v>0</v>
      </c>
      <c r="M60" s="27">
        <v>0</v>
      </c>
      <c r="N60" s="27">
        <v>0</v>
      </c>
    </row>
    <row r="61" spans="1:14" x14ac:dyDescent="0.25">
      <c r="A61" s="44"/>
      <c r="B61" s="57"/>
      <c r="C61" s="8"/>
      <c r="D61" s="23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5">
      <c r="A62" s="44"/>
      <c r="B62" s="57"/>
      <c r="C62" s="9" t="s">
        <v>19</v>
      </c>
      <c r="D62" s="25">
        <f>SUM(D56:D61)</f>
        <v>176879692.69999999</v>
      </c>
      <c r="E62" s="25">
        <f t="shared" ref="E62:N62" si="7">SUM(E56:E61)</f>
        <v>164905177.25</v>
      </c>
      <c r="F62" s="25">
        <f t="shared" si="7"/>
        <v>11974515.449999999</v>
      </c>
      <c r="G62" s="25">
        <f t="shared" si="7"/>
        <v>126381861</v>
      </c>
      <c r="H62" s="25">
        <f t="shared" si="7"/>
        <v>121069597.77</v>
      </c>
      <c r="I62" s="25">
        <f t="shared" si="7"/>
        <v>5312263.2300000004</v>
      </c>
      <c r="J62" s="25">
        <f t="shared" si="7"/>
        <v>49059691.099999994</v>
      </c>
      <c r="K62" s="25">
        <f t="shared" si="7"/>
        <v>1030821.05</v>
      </c>
      <c r="L62" s="25">
        <f t="shared" si="7"/>
        <v>0</v>
      </c>
      <c r="M62" s="25">
        <f t="shared" si="7"/>
        <v>1030821.05</v>
      </c>
      <c r="N62" s="25">
        <f t="shared" si="7"/>
        <v>0</v>
      </c>
    </row>
    <row r="63" spans="1:14" x14ac:dyDescent="0.25">
      <c r="A63" s="44">
        <v>9</v>
      </c>
      <c r="B63" s="57" t="s">
        <v>30</v>
      </c>
      <c r="C63" s="1" t="s">
        <v>38</v>
      </c>
      <c r="D63" s="23">
        <v>151412831</v>
      </c>
      <c r="E63" s="10">
        <v>151412831</v>
      </c>
      <c r="F63" s="10">
        <v>0</v>
      </c>
      <c r="G63" s="10">
        <v>0</v>
      </c>
      <c r="H63" s="10">
        <v>0</v>
      </c>
      <c r="I63" s="10">
        <v>0</v>
      </c>
      <c r="J63" s="10">
        <v>151412831</v>
      </c>
      <c r="K63" s="10">
        <v>36546752</v>
      </c>
      <c r="L63" s="10">
        <v>0</v>
      </c>
      <c r="M63" s="10">
        <v>36546752</v>
      </c>
      <c r="N63" s="10">
        <v>0</v>
      </c>
    </row>
    <row r="64" spans="1:14" x14ac:dyDescent="0.25">
      <c r="A64" s="44"/>
      <c r="B64" s="57"/>
      <c r="C64" s="6" t="s">
        <v>20</v>
      </c>
      <c r="D64" s="23">
        <v>1252432</v>
      </c>
      <c r="E64" s="27">
        <v>1115948</v>
      </c>
      <c r="F64" s="27">
        <v>136484</v>
      </c>
      <c r="G64" s="27">
        <v>0</v>
      </c>
      <c r="H64" s="27">
        <v>0</v>
      </c>
      <c r="I64" s="27">
        <v>0</v>
      </c>
      <c r="J64" s="27">
        <v>1252432</v>
      </c>
      <c r="K64" s="27">
        <v>0</v>
      </c>
      <c r="L64" s="27">
        <v>0</v>
      </c>
      <c r="M64" s="27">
        <v>0</v>
      </c>
      <c r="N64" s="27">
        <v>0</v>
      </c>
    </row>
    <row r="65" spans="1:14" x14ac:dyDescent="0.25">
      <c r="A65" s="44"/>
      <c r="B65" s="57"/>
      <c r="C65" s="6" t="s">
        <v>21</v>
      </c>
      <c r="D65" s="23">
        <v>1309792</v>
      </c>
      <c r="E65" s="10">
        <v>439116</v>
      </c>
      <c r="F65" s="10">
        <v>870676</v>
      </c>
      <c r="G65" s="10">
        <v>5856</v>
      </c>
      <c r="H65" s="10">
        <v>0</v>
      </c>
      <c r="I65" s="10">
        <v>5856</v>
      </c>
      <c r="J65" s="10">
        <v>1303936</v>
      </c>
      <c r="K65" s="10">
        <v>0</v>
      </c>
      <c r="L65" s="10">
        <v>0</v>
      </c>
      <c r="M65" s="10">
        <v>0</v>
      </c>
      <c r="N65" s="10">
        <v>0</v>
      </c>
    </row>
    <row r="66" spans="1:14" x14ac:dyDescent="0.25">
      <c r="A66" s="44"/>
      <c r="B66" s="57"/>
      <c r="C66" s="6" t="s">
        <v>39</v>
      </c>
      <c r="D66" s="23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25">
      <c r="A67" s="44"/>
      <c r="B67" s="57"/>
      <c r="C67" s="6" t="s">
        <v>18</v>
      </c>
      <c r="D67" s="23">
        <v>949164</v>
      </c>
      <c r="E67" s="10">
        <v>949164</v>
      </c>
      <c r="F67" s="10">
        <v>0</v>
      </c>
      <c r="G67" s="10">
        <v>208168</v>
      </c>
      <c r="H67" s="10">
        <v>0</v>
      </c>
      <c r="I67" s="10">
        <v>208168</v>
      </c>
      <c r="J67" s="10">
        <v>740996</v>
      </c>
      <c r="K67" s="10">
        <v>0</v>
      </c>
      <c r="L67" s="10">
        <v>0</v>
      </c>
      <c r="M67" s="10">
        <v>0</v>
      </c>
      <c r="N67" s="10">
        <v>0</v>
      </c>
    </row>
    <row r="68" spans="1:14" x14ac:dyDescent="0.25">
      <c r="A68" s="44"/>
      <c r="B68" s="57"/>
      <c r="C68" s="8"/>
      <c r="D68" s="23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1:14" x14ac:dyDescent="0.25">
      <c r="A69" s="44"/>
      <c r="B69" s="57"/>
      <c r="C69" s="9" t="s">
        <v>19</v>
      </c>
      <c r="D69" s="25">
        <f>SUM(D63:D68)</f>
        <v>154924219</v>
      </c>
      <c r="E69" s="25">
        <f t="shared" ref="E69:N69" si="8">SUM(E63:E68)</f>
        <v>153917059</v>
      </c>
      <c r="F69" s="25">
        <f t="shared" si="8"/>
        <v>1007160</v>
      </c>
      <c r="G69" s="25">
        <f t="shared" si="8"/>
        <v>214024</v>
      </c>
      <c r="H69" s="25">
        <f t="shared" si="8"/>
        <v>0</v>
      </c>
      <c r="I69" s="25">
        <f t="shared" si="8"/>
        <v>214024</v>
      </c>
      <c r="J69" s="25">
        <f t="shared" si="8"/>
        <v>154710195</v>
      </c>
      <c r="K69" s="25">
        <f t="shared" si="8"/>
        <v>36546752</v>
      </c>
      <c r="L69" s="25">
        <f t="shared" si="8"/>
        <v>0</v>
      </c>
      <c r="M69" s="25">
        <f t="shared" si="8"/>
        <v>36546752</v>
      </c>
      <c r="N69" s="25">
        <f t="shared" si="8"/>
        <v>0</v>
      </c>
    </row>
    <row r="70" spans="1:14" x14ac:dyDescent="0.25">
      <c r="A70" s="44">
        <v>10</v>
      </c>
      <c r="B70" s="57" t="s">
        <v>31</v>
      </c>
      <c r="C70" s="1" t="s">
        <v>38</v>
      </c>
      <c r="D70" s="23">
        <v>67468459.370000005</v>
      </c>
      <c r="E70" s="27">
        <v>51789615.93</v>
      </c>
      <c r="F70" s="27">
        <v>15678843.439999999</v>
      </c>
      <c r="G70" s="27">
        <v>15785007.689999999</v>
      </c>
      <c r="H70" s="27">
        <v>15785007.689999999</v>
      </c>
      <c r="I70" s="27">
        <v>0</v>
      </c>
      <c r="J70" s="27">
        <v>51683451.68</v>
      </c>
      <c r="K70" s="27">
        <v>8686230.5299999993</v>
      </c>
      <c r="L70" s="27">
        <v>122555.4</v>
      </c>
      <c r="M70" s="27">
        <v>8563675.1300000008</v>
      </c>
      <c r="N70" s="27">
        <v>0</v>
      </c>
    </row>
    <row r="71" spans="1:14" ht="15" customHeight="1" x14ac:dyDescent="0.25">
      <c r="A71" s="44"/>
      <c r="B71" s="57"/>
      <c r="C71" s="6" t="s">
        <v>20</v>
      </c>
      <c r="D71" s="23">
        <v>172375441.21000001</v>
      </c>
      <c r="E71" s="27">
        <v>124995811.34999999</v>
      </c>
      <c r="F71" s="27">
        <v>47379629.859999999</v>
      </c>
      <c r="G71" s="27">
        <v>135361838.44999999</v>
      </c>
      <c r="H71" s="27">
        <v>135361838.44999999</v>
      </c>
      <c r="I71" s="27">
        <v>0</v>
      </c>
      <c r="J71" s="27">
        <v>37013602.759999998</v>
      </c>
      <c r="K71" s="27">
        <v>18211589.469999999</v>
      </c>
      <c r="L71" s="27">
        <v>14509326.789999999</v>
      </c>
      <c r="M71" s="27">
        <v>3702262.68</v>
      </c>
      <c r="N71" s="27">
        <v>0</v>
      </c>
    </row>
    <row r="72" spans="1:14" ht="15" customHeight="1" x14ac:dyDescent="0.25">
      <c r="A72" s="44"/>
      <c r="B72" s="57"/>
      <c r="C72" s="6" t="s">
        <v>21</v>
      </c>
      <c r="D72" s="23">
        <v>8814468.7599999998</v>
      </c>
      <c r="E72" s="10">
        <v>8814468.7599999998</v>
      </c>
      <c r="F72" s="10">
        <v>0</v>
      </c>
      <c r="G72" s="10">
        <v>5641445.7800000003</v>
      </c>
      <c r="H72" s="10">
        <v>5641445.7800000003</v>
      </c>
      <c r="I72" s="10">
        <v>0</v>
      </c>
      <c r="J72" s="10">
        <v>3173022.98</v>
      </c>
      <c r="K72" s="10">
        <v>415012.79</v>
      </c>
      <c r="L72" s="10">
        <v>323068.78999999998</v>
      </c>
      <c r="M72" s="10">
        <v>91944</v>
      </c>
      <c r="N72" s="10">
        <v>0</v>
      </c>
    </row>
    <row r="73" spans="1:14" x14ac:dyDescent="0.25">
      <c r="A73" s="44"/>
      <c r="B73" s="57"/>
      <c r="C73" s="6" t="s">
        <v>39</v>
      </c>
      <c r="D73" s="23">
        <v>624000.86</v>
      </c>
      <c r="E73" s="10">
        <v>624000.86</v>
      </c>
      <c r="F73" s="10">
        <v>0</v>
      </c>
      <c r="G73" s="10">
        <v>0</v>
      </c>
      <c r="H73" s="10">
        <v>0</v>
      </c>
      <c r="I73" s="10">
        <v>0</v>
      </c>
      <c r="J73" s="10">
        <v>624000.86</v>
      </c>
      <c r="K73" s="10">
        <v>0</v>
      </c>
      <c r="L73" s="10">
        <v>0</v>
      </c>
      <c r="M73" s="10">
        <v>0</v>
      </c>
      <c r="N73" s="10">
        <v>0</v>
      </c>
    </row>
    <row r="74" spans="1:14" x14ac:dyDescent="0.25">
      <c r="A74" s="44"/>
      <c r="B74" s="57"/>
      <c r="C74" s="6" t="s">
        <v>18</v>
      </c>
      <c r="D74" s="23">
        <v>7959706.5499999998</v>
      </c>
      <c r="E74" s="10">
        <v>7959706.5499999998</v>
      </c>
      <c r="F74" s="10">
        <v>0</v>
      </c>
      <c r="G74" s="10">
        <v>4546194.7300000004</v>
      </c>
      <c r="H74" s="10">
        <v>4546194.7300000004</v>
      </c>
      <c r="I74" s="10">
        <v>0</v>
      </c>
      <c r="J74" s="10">
        <v>3413511.82</v>
      </c>
      <c r="K74" s="10">
        <v>1841174</v>
      </c>
      <c r="L74" s="10">
        <v>1288821.8</v>
      </c>
      <c r="M74" s="10">
        <v>552352.19999999995</v>
      </c>
      <c r="N74" s="10">
        <v>0</v>
      </c>
    </row>
    <row r="75" spans="1:14" x14ac:dyDescent="0.25">
      <c r="A75" s="44"/>
      <c r="B75" s="57"/>
      <c r="C75" s="8"/>
      <c r="D75" s="23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1:14" x14ac:dyDescent="0.25">
      <c r="A76" s="44"/>
      <c r="B76" s="57"/>
      <c r="C76" s="9" t="s">
        <v>19</v>
      </c>
      <c r="D76" s="25">
        <f>SUM(D70:D75)</f>
        <v>257242076.75000003</v>
      </c>
      <c r="E76" s="25">
        <f t="shared" ref="E76:N76" si="9">SUM(E70:E75)</f>
        <v>194183603.45000002</v>
      </c>
      <c r="F76" s="25">
        <f t="shared" si="9"/>
        <v>63058473.299999997</v>
      </c>
      <c r="G76" s="25">
        <f t="shared" si="9"/>
        <v>161334486.64999998</v>
      </c>
      <c r="H76" s="25">
        <f t="shared" si="9"/>
        <v>161334486.64999998</v>
      </c>
      <c r="I76" s="25">
        <f t="shared" si="9"/>
        <v>0</v>
      </c>
      <c r="J76" s="25">
        <f t="shared" si="9"/>
        <v>95907590.099999994</v>
      </c>
      <c r="K76" s="25">
        <f t="shared" si="9"/>
        <v>29154006.789999999</v>
      </c>
      <c r="L76" s="25">
        <f t="shared" si="9"/>
        <v>16243772.779999999</v>
      </c>
      <c r="M76" s="25">
        <f t="shared" si="9"/>
        <v>12910234.01</v>
      </c>
      <c r="N76" s="25">
        <f t="shared" si="9"/>
        <v>0</v>
      </c>
    </row>
    <row r="77" spans="1:14" x14ac:dyDescent="0.25">
      <c r="A77" s="44">
        <v>11</v>
      </c>
      <c r="B77" s="57" t="s">
        <v>32</v>
      </c>
      <c r="C77" s="1" t="s">
        <v>38</v>
      </c>
      <c r="D77" s="23">
        <v>21689409</v>
      </c>
      <c r="E77" s="10">
        <v>21512598.449999999</v>
      </c>
      <c r="F77" s="10">
        <v>176810.55</v>
      </c>
      <c r="G77" s="10">
        <v>14000</v>
      </c>
      <c r="H77" s="10">
        <v>0</v>
      </c>
      <c r="I77" s="10">
        <v>14000</v>
      </c>
      <c r="J77" s="10">
        <v>21675409</v>
      </c>
      <c r="K77" s="10">
        <v>4021574.32</v>
      </c>
      <c r="L77" s="10">
        <v>0</v>
      </c>
      <c r="M77" s="10">
        <v>4021574.32</v>
      </c>
      <c r="N77" s="10">
        <v>0</v>
      </c>
    </row>
    <row r="78" spans="1:14" x14ac:dyDescent="0.25">
      <c r="A78" s="44"/>
      <c r="B78" s="57"/>
      <c r="C78" s="6" t="s">
        <v>20</v>
      </c>
      <c r="D78" s="23">
        <v>44681637.799999997</v>
      </c>
      <c r="E78" s="27">
        <v>30304220.899999999</v>
      </c>
      <c r="F78" s="27">
        <v>14377416.9</v>
      </c>
      <c r="G78" s="27">
        <v>18705550.649999999</v>
      </c>
      <c r="H78" s="27">
        <v>13691303.67</v>
      </c>
      <c r="I78" s="27">
        <v>5014246.9800000004</v>
      </c>
      <c r="J78" s="27">
        <v>25976087.149999999</v>
      </c>
      <c r="K78" s="27">
        <v>19184299.239999998</v>
      </c>
      <c r="L78" s="27">
        <v>56077.2</v>
      </c>
      <c r="M78" s="27">
        <v>1912261.91</v>
      </c>
      <c r="N78" s="27">
        <v>17215960.129999999</v>
      </c>
    </row>
    <row r="79" spans="1:14" x14ac:dyDescent="0.25">
      <c r="A79" s="44"/>
      <c r="B79" s="57"/>
      <c r="C79" s="6" t="s">
        <v>21</v>
      </c>
      <c r="D79" s="23">
        <v>4577762.2300000004</v>
      </c>
      <c r="E79" s="27">
        <v>2000271.99</v>
      </c>
      <c r="F79" s="10">
        <v>2577490.2400000002</v>
      </c>
      <c r="G79" s="10">
        <v>1253829.03</v>
      </c>
      <c r="H79" s="10">
        <v>988987.86</v>
      </c>
      <c r="I79" s="10">
        <v>264841.17</v>
      </c>
      <c r="J79" s="10">
        <v>3323933.2</v>
      </c>
      <c r="K79" s="10">
        <v>1155214.1200000001</v>
      </c>
      <c r="L79" s="27">
        <v>0</v>
      </c>
      <c r="M79" s="10">
        <v>52011</v>
      </c>
      <c r="N79" s="10">
        <v>1103203.1200000001</v>
      </c>
    </row>
    <row r="80" spans="1:14" x14ac:dyDescent="0.25">
      <c r="A80" s="44"/>
      <c r="B80" s="57"/>
      <c r="C80" s="6" t="s">
        <v>39</v>
      </c>
      <c r="D80" s="28">
        <v>0</v>
      </c>
      <c r="E80" s="27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7">
        <v>0</v>
      </c>
      <c r="M80" s="29">
        <v>0</v>
      </c>
      <c r="N80" s="29">
        <v>0</v>
      </c>
    </row>
    <row r="81" spans="1:14" x14ac:dyDescent="0.25">
      <c r="A81" s="44"/>
      <c r="B81" s="57"/>
      <c r="C81" s="6" t="s">
        <v>18</v>
      </c>
      <c r="D81" s="23">
        <v>52541812.649999999</v>
      </c>
      <c r="E81" s="10">
        <v>42222146.009999998</v>
      </c>
      <c r="F81" s="10">
        <v>10319666.640000001</v>
      </c>
      <c r="G81" s="10">
        <v>0</v>
      </c>
      <c r="H81" s="10">
        <v>0</v>
      </c>
      <c r="I81" s="10">
        <v>0</v>
      </c>
      <c r="J81" s="10">
        <v>52541812.649999999</v>
      </c>
      <c r="K81" s="10">
        <v>2824840.33</v>
      </c>
      <c r="L81" s="27">
        <v>0</v>
      </c>
      <c r="M81" s="10">
        <v>1924941.7</v>
      </c>
      <c r="N81" s="10">
        <v>899898.63</v>
      </c>
    </row>
    <row r="82" spans="1:14" x14ac:dyDescent="0.25">
      <c r="A82" s="44"/>
      <c r="B82" s="57"/>
      <c r="C82" s="8"/>
      <c r="D82" s="23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x14ac:dyDescent="0.25">
      <c r="A83" s="44"/>
      <c r="B83" s="57"/>
      <c r="C83" s="9" t="s">
        <v>19</v>
      </c>
      <c r="D83" s="25">
        <f>SUM(D77:D82)</f>
        <v>123490621.68000001</v>
      </c>
      <c r="E83" s="25">
        <f t="shared" ref="E83:N83" si="10">SUM(E77:E82)</f>
        <v>96039237.349999994</v>
      </c>
      <c r="F83" s="25">
        <f t="shared" si="10"/>
        <v>27451384.330000002</v>
      </c>
      <c r="G83" s="25">
        <f t="shared" si="10"/>
        <v>19973379.68</v>
      </c>
      <c r="H83" s="25">
        <f t="shared" si="10"/>
        <v>14680291.529999999</v>
      </c>
      <c r="I83" s="25">
        <f t="shared" si="10"/>
        <v>5293088.1500000004</v>
      </c>
      <c r="J83" s="25">
        <f t="shared" si="10"/>
        <v>103517242</v>
      </c>
      <c r="K83" s="25">
        <f t="shared" si="10"/>
        <v>27185928.009999998</v>
      </c>
      <c r="L83" s="25">
        <f t="shared" si="10"/>
        <v>56077.2</v>
      </c>
      <c r="M83" s="25">
        <f t="shared" si="10"/>
        <v>7910788.9299999997</v>
      </c>
      <c r="N83" s="25">
        <f t="shared" si="10"/>
        <v>19219061.879999999</v>
      </c>
    </row>
    <row r="84" spans="1:14" x14ac:dyDescent="0.25">
      <c r="A84" s="44">
        <v>12</v>
      </c>
      <c r="B84" s="59" t="s">
        <v>33</v>
      </c>
      <c r="C84" s="1" t="s">
        <v>38</v>
      </c>
      <c r="D84" s="23">
        <v>374221922.74000001</v>
      </c>
      <c r="E84" s="10">
        <v>374210939.60000002</v>
      </c>
      <c r="F84" s="10">
        <v>10983.14</v>
      </c>
      <c r="G84" s="10">
        <v>1438861.17</v>
      </c>
      <c r="H84" s="10">
        <v>1307709.6499999999</v>
      </c>
      <c r="I84" s="10">
        <v>131151.51999999999</v>
      </c>
      <c r="J84" s="10">
        <v>372783061.56999999</v>
      </c>
      <c r="K84" s="10">
        <v>2534758.73</v>
      </c>
      <c r="L84" s="10">
        <v>34352.54</v>
      </c>
      <c r="M84" s="10">
        <v>2500406.19</v>
      </c>
      <c r="N84" s="10">
        <v>0</v>
      </c>
    </row>
    <row r="85" spans="1:14" ht="15" customHeight="1" x14ac:dyDescent="0.25">
      <c r="A85" s="44"/>
      <c r="B85" s="59"/>
      <c r="C85" s="6" t="s">
        <v>20</v>
      </c>
      <c r="D85" s="23">
        <v>318552037.68000001</v>
      </c>
      <c r="E85" s="27">
        <v>316499741.50999999</v>
      </c>
      <c r="F85" s="27">
        <v>2052296.17</v>
      </c>
      <c r="G85" s="27">
        <v>62725079.619999997</v>
      </c>
      <c r="H85" s="27">
        <v>45422475.759999998</v>
      </c>
      <c r="I85" s="27">
        <v>17302603.859999999</v>
      </c>
      <c r="J85" s="27">
        <v>255826958.06</v>
      </c>
      <c r="K85" s="27">
        <v>29930024.530000001</v>
      </c>
      <c r="L85" s="27">
        <v>1850399.28</v>
      </c>
      <c r="M85" s="27">
        <v>28010756.609999999</v>
      </c>
      <c r="N85" s="27">
        <v>68868.639999999999</v>
      </c>
    </row>
    <row r="86" spans="1:14" x14ac:dyDescent="0.25">
      <c r="A86" s="44"/>
      <c r="B86" s="59"/>
      <c r="C86" s="6" t="s">
        <v>21</v>
      </c>
      <c r="D86" s="23">
        <v>227131436.19</v>
      </c>
      <c r="E86" s="10">
        <v>225404537.78999999</v>
      </c>
      <c r="F86" s="10">
        <v>1726898.4</v>
      </c>
      <c r="G86" s="10">
        <v>29942060.809999999</v>
      </c>
      <c r="H86" s="10">
        <v>29368604.969999999</v>
      </c>
      <c r="I86" s="10">
        <v>573455.84</v>
      </c>
      <c r="J86" s="10">
        <v>197189375.38</v>
      </c>
      <c r="K86" s="10">
        <v>8675712.1099999994</v>
      </c>
      <c r="L86" s="10">
        <v>1078374.07</v>
      </c>
      <c r="M86" s="10">
        <v>7597338.04</v>
      </c>
      <c r="N86" s="10">
        <v>0</v>
      </c>
    </row>
    <row r="87" spans="1:14" x14ac:dyDescent="0.25">
      <c r="A87" s="44"/>
      <c r="B87" s="59"/>
      <c r="C87" s="6" t="s">
        <v>39</v>
      </c>
      <c r="D87" s="23">
        <v>0</v>
      </c>
      <c r="E87" s="10">
        <v>0</v>
      </c>
      <c r="F87" s="10"/>
      <c r="G87" s="10"/>
      <c r="H87" s="10"/>
      <c r="I87" s="10"/>
      <c r="J87" s="10"/>
      <c r="K87" s="10"/>
      <c r="L87" s="10"/>
      <c r="M87" s="10"/>
      <c r="N87" s="10"/>
    </row>
    <row r="88" spans="1:14" x14ac:dyDescent="0.25">
      <c r="A88" s="44"/>
      <c r="B88" s="59"/>
      <c r="C88" s="6" t="s">
        <v>18</v>
      </c>
      <c r="D88" s="23">
        <v>47013277.899999999</v>
      </c>
      <c r="E88" s="10">
        <v>24252393.690000001</v>
      </c>
      <c r="F88" s="10">
        <v>22760884.210000001</v>
      </c>
      <c r="G88" s="10">
        <v>1123544.21</v>
      </c>
      <c r="H88" s="10">
        <v>0</v>
      </c>
      <c r="I88" s="10">
        <v>1123544.21</v>
      </c>
      <c r="J88" s="10">
        <v>45889733.689999998</v>
      </c>
      <c r="K88" s="10">
        <v>4328331.34</v>
      </c>
      <c r="L88" s="10">
        <v>1742442.87</v>
      </c>
      <c r="M88" s="10">
        <v>2585888.4700000002</v>
      </c>
      <c r="N88" s="10">
        <v>0</v>
      </c>
    </row>
    <row r="89" spans="1:14" x14ac:dyDescent="0.25">
      <c r="A89" s="44"/>
      <c r="B89" s="59"/>
      <c r="C89" s="8"/>
      <c r="D89" s="23"/>
      <c r="E89" s="10"/>
      <c r="F89" s="10"/>
      <c r="G89" s="10"/>
      <c r="H89" s="10"/>
      <c r="I89" s="10"/>
      <c r="J89" s="10"/>
      <c r="K89" s="10"/>
      <c r="L89" s="10"/>
      <c r="M89" s="10"/>
      <c r="N89" s="29"/>
    </row>
    <row r="90" spans="1:14" x14ac:dyDescent="0.25">
      <c r="A90" s="44"/>
      <c r="B90" s="59"/>
      <c r="C90" s="9" t="s">
        <v>19</v>
      </c>
      <c r="D90" s="25">
        <f>SUM(D84:D89)</f>
        <v>966918674.51000011</v>
      </c>
      <c r="E90" s="25">
        <f t="shared" ref="E90:N90" si="11">SUM(E84:E89)</f>
        <v>940367612.59000003</v>
      </c>
      <c r="F90" s="25">
        <f t="shared" si="11"/>
        <v>26551061.920000002</v>
      </c>
      <c r="G90" s="25">
        <f t="shared" si="11"/>
        <v>95229545.809999987</v>
      </c>
      <c r="H90" s="25">
        <f t="shared" si="11"/>
        <v>76098790.379999995</v>
      </c>
      <c r="I90" s="25">
        <f t="shared" si="11"/>
        <v>19130755.43</v>
      </c>
      <c r="J90" s="25">
        <f t="shared" si="11"/>
        <v>871689128.70000005</v>
      </c>
      <c r="K90" s="25">
        <f t="shared" si="11"/>
        <v>45468826.710000008</v>
      </c>
      <c r="L90" s="25">
        <f t="shared" si="11"/>
        <v>4705568.76</v>
      </c>
      <c r="M90" s="25">
        <f t="shared" si="11"/>
        <v>40694389.310000002</v>
      </c>
      <c r="N90" s="25">
        <f t="shared" si="11"/>
        <v>68868.639999999999</v>
      </c>
    </row>
    <row r="91" spans="1:14" x14ac:dyDescent="0.25">
      <c r="A91" s="44">
        <v>13</v>
      </c>
      <c r="B91" s="59" t="s">
        <v>34</v>
      </c>
      <c r="C91" s="1" t="s">
        <v>38</v>
      </c>
      <c r="D91" s="23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</row>
    <row r="92" spans="1:14" x14ac:dyDescent="0.25">
      <c r="A92" s="44"/>
      <c r="B92" s="59"/>
      <c r="C92" s="6" t="s">
        <v>20</v>
      </c>
      <c r="D92" s="23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</row>
    <row r="93" spans="1:14" x14ac:dyDescent="0.25">
      <c r="A93" s="44"/>
      <c r="B93" s="59"/>
      <c r="C93" s="6" t="s">
        <v>21</v>
      </c>
      <c r="D93" s="23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</row>
    <row r="94" spans="1:14" x14ac:dyDescent="0.25">
      <c r="A94" s="44"/>
      <c r="B94" s="59"/>
      <c r="C94" s="6" t="s">
        <v>39</v>
      </c>
      <c r="D94" s="23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</row>
    <row r="95" spans="1:14" x14ac:dyDescent="0.25">
      <c r="A95" s="44"/>
      <c r="B95" s="59"/>
      <c r="C95" s="6" t="s">
        <v>18</v>
      </c>
      <c r="D95" s="23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</row>
    <row r="96" spans="1:14" x14ac:dyDescent="0.25">
      <c r="A96" s="44"/>
      <c r="B96" s="59"/>
      <c r="C96" s="8"/>
      <c r="D96" s="23"/>
      <c r="E96" s="27"/>
      <c r="F96" s="30"/>
      <c r="G96" s="30"/>
      <c r="H96" s="30"/>
      <c r="I96" s="30"/>
      <c r="J96" s="27"/>
      <c r="K96" s="30"/>
      <c r="L96" s="30"/>
      <c r="M96" s="30"/>
      <c r="N96" s="30"/>
    </row>
    <row r="97" spans="1:14" ht="15.75" customHeight="1" x14ac:dyDescent="0.25">
      <c r="A97" s="44"/>
      <c r="B97" s="59"/>
      <c r="C97" s="9" t="s">
        <v>19</v>
      </c>
      <c r="D97" s="25">
        <f>SUM(D91:D96)</f>
        <v>0</v>
      </c>
      <c r="E97" s="25">
        <f t="shared" ref="E97:N97" si="12">SUM(E91:E96)</f>
        <v>0</v>
      </c>
      <c r="F97" s="25">
        <f t="shared" si="12"/>
        <v>0</v>
      </c>
      <c r="G97" s="25">
        <f t="shared" si="12"/>
        <v>0</v>
      </c>
      <c r="H97" s="25">
        <f t="shared" si="12"/>
        <v>0</v>
      </c>
      <c r="I97" s="25">
        <f t="shared" si="12"/>
        <v>0</v>
      </c>
      <c r="J97" s="25">
        <f t="shared" si="12"/>
        <v>0</v>
      </c>
      <c r="K97" s="25">
        <f t="shared" si="12"/>
        <v>0</v>
      </c>
      <c r="L97" s="25">
        <f t="shared" si="12"/>
        <v>0</v>
      </c>
      <c r="M97" s="25">
        <f t="shared" si="12"/>
        <v>0</v>
      </c>
      <c r="N97" s="25">
        <f t="shared" si="12"/>
        <v>0</v>
      </c>
    </row>
    <row r="98" spans="1:14" x14ac:dyDescent="0.25">
      <c r="A98" s="44">
        <v>14</v>
      </c>
      <c r="B98" s="58" t="s">
        <v>35</v>
      </c>
      <c r="C98" s="1" t="s">
        <v>38</v>
      </c>
      <c r="D98" s="31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</row>
    <row r="99" spans="1:14" ht="15" customHeight="1" x14ac:dyDescent="0.25">
      <c r="A99" s="44"/>
      <c r="B99" s="58"/>
      <c r="C99" s="6" t="s">
        <v>20</v>
      </c>
      <c r="D99" s="31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</row>
    <row r="100" spans="1:14" x14ac:dyDescent="0.25">
      <c r="A100" s="44"/>
      <c r="B100" s="58"/>
      <c r="C100" s="6" t="s">
        <v>21</v>
      </c>
      <c r="D100" s="31">
        <v>773083</v>
      </c>
      <c r="E100" s="32">
        <v>773083</v>
      </c>
      <c r="F100" s="32">
        <v>0</v>
      </c>
      <c r="G100" s="32">
        <v>0</v>
      </c>
      <c r="H100" s="32">
        <v>0</v>
      </c>
      <c r="I100" s="32">
        <v>0</v>
      </c>
      <c r="J100" s="32">
        <v>773083</v>
      </c>
      <c r="K100" s="32">
        <v>0</v>
      </c>
      <c r="L100" s="32">
        <v>0</v>
      </c>
      <c r="M100" s="32">
        <v>0</v>
      </c>
      <c r="N100" s="32">
        <v>0</v>
      </c>
    </row>
    <row r="101" spans="1:14" x14ac:dyDescent="0.25">
      <c r="A101" s="44"/>
      <c r="B101" s="58"/>
      <c r="C101" s="6" t="s">
        <v>39</v>
      </c>
      <c r="D101" s="31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</row>
    <row r="102" spans="1:14" x14ac:dyDescent="0.25">
      <c r="A102" s="44"/>
      <c r="B102" s="58"/>
      <c r="C102" s="6" t="s">
        <v>18</v>
      </c>
      <c r="D102" s="31">
        <v>3209063</v>
      </c>
      <c r="E102" s="32">
        <v>3209063</v>
      </c>
      <c r="F102" s="32">
        <v>0</v>
      </c>
      <c r="G102" s="32">
        <v>0</v>
      </c>
      <c r="H102" s="32">
        <v>0</v>
      </c>
      <c r="I102" s="32">
        <v>0</v>
      </c>
      <c r="J102" s="32">
        <v>3209063</v>
      </c>
      <c r="K102" s="32">
        <v>0</v>
      </c>
      <c r="L102" s="32">
        <v>0</v>
      </c>
      <c r="M102" s="32">
        <v>0</v>
      </c>
      <c r="N102" s="32">
        <v>0</v>
      </c>
    </row>
    <row r="103" spans="1:14" x14ac:dyDescent="0.25">
      <c r="A103" s="44"/>
      <c r="B103" s="58"/>
      <c r="C103" s="8"/>
      <c r="D103" s="33"/>
      <c r="E103" s="34"/>
      <c r="F103" s="27"/>
      <c r="G103" s="27"/>
      <c r="H103" s="27"/>
      <c r="I103" s="27"/>
      <c r="J103" s="35"/>
      <c r="K103" s="27"/>
      <c r="L103" s="27"/>
      <c r="M103" s="27"/>
      <c r="N103" s="27"/>
    </row>
    <row r="104" spans="1:14" ht="13.5" customHeight="1" x14ac:dyDescent="0.25">
      <c r="A104" s="44"/>
      <c r="B104" s="58"/>
      <c r="C104" s="9" t="s">
        <v>19</v>
      </c>
      <c r="D104" s="25">
        <f>SUM(D98:D103)</f>
        <v>3982146</v>
      </c>
      <c r="E104" s="25">
        <f t="shared" ref="E104:N104" si="13">SUM(E98:E103)</f>
        <v>3982146</v>
      </c>
      <c r="F104" s="25">
        <f t="shared" si="13"/>
        <v>0</v>
      </c>
      <c r="G104" s="25">
        <f t="shared" si="13"/>
        <v>0</v>
      </c>
      <c r="H104" s="25">
        <f t="shared" si="13"/>
        <v>0</v>
      </c>
      <c r="I104" s="25">
        <f t="shared" si="13"/>
        <v>0</v>
      </c>
      <c r="J104" s="25">
        <f t="shared" si="13"/>
        <v>3982146</v>
      </c>
      <c r="K104" s="25">
        <f t="shared" si="13"/>
        <v>0</v>
      </c>
      <c r="L104" s="25">
        <f t="shared" si="13"/>
        <v>0</v>
      </c>
      <c r="M104" s="25">
        <f t="shared" si="13"/>
        <v>0</v>
      </c>
      <c r="N104" s="25">
        <f t="shared" si="13"/>
        <v>0</v>
      </c>
    </row>
    <row r="105" spans="1:14" ht="14.45" customHeight="1" x14ac:dyDescent="0.25">
      <c r="A105" s="60">
        <v>15</v>
      </c>
      <c r="B105" s="57" t="s">
        <v>36</v>
      </c>
      <c r="C105" s="1" t="s">
        <v>38</v>
      </c>
      <c r="D105" s="25">
        <v>15832521.15</v>
      </c>
      <c r="E105" s="36">
        <v>15799829.949999999</v>
      </c>
      <c r="F105" s="36">
        <v>32691.200000000001</v>
      </c>
      <c r="G105" s="36">
        <v>525553.41</v>
      </c>
      <c r="H105" s="36">
        <v>498485.49</v>
      </c>
      <c r="I105" s="36">
        <v>27067.919999999998</v>
      </c>
      <c r="J105" s="36">
        <v>15306967.74</v>
      </c>
      <c r="K105" s="34">
        <v>3535974.63</v>
      </c>
      <c r="L105" s="36">
        <v>0</v>
      </c>
      <c r="M105" s="36">
        <v>3535974.63</v>
      </c>
      <c r="N105" s="36">
        <v>0</v>
      </c>
    </row>
    <row r="106" spans="1:14" ht="14.45" customHeight="1" x14ac:dyDescent="0.25">
      <c r="A106" s="60"/>
      <c r="B106" s="57"/>
      <c r="C106" s="6" t="s">
        <v>20</v>
      </c>
      <c r="D106" s="25">
        <v>147088637.78</v>
      </c>
      <c r="E106" s="36">
        <v>131254990.34999999</v>
      </c>
      <c r="F106" s="36">
        <v>15833647.43</v>
      </c>
      <c r="G106" s="36">
        <v>24272150</v>
      </c>
      <c r="H106" s="36">
        <v>20528008.460000001</v>
      </c>
      <c r="I106" s="36">
        <v>3744141.54</v>
      </c>
      <c r="J106" s="36">
        <v>122816487.78</v>
      </c>
      <c r="K106" s="30">
        <v>38846756.579999998</v>
      </c>
      <c r="L106" s="36">
        <v>1638715.23</v>
      </c>
      <c r="M106" s="36">
        <v>21886078.649999999</v>
      </c>
      <c r="N106" s="36">
        <v>15321962.699999999</v>
      </c>
    </row>
    <row r="107" spans="1:14" ht="14.45" customHeight="1" x14ac:dyDescent="0.25">
      <c r="A107" s="60"/>
      <c r="B107" s="57"/>
      <c r="C107" s="6" t="s">
        <v>21</v>
      </c>
      <c r="D107" s="25">
        <v>59884669.310000002</v>
      </c>
      <c r="E107" s="36">
        <v>57975980.240000002</v>
      </c>
      <c r="F107" s="36">
        <v>1908689.07</v>
      </c>
      <c r="G107" s="36">
        <v>48332528.759999998</v>
      </c>
      <c r="H107" s="36">
        <v>48033499.240000002</v>
      </c>
      <c r="I107" s="36">
        <v>299029.52</v>
      </c>
      <c r="J107" s="36">
        <v>11552140.550000001</v>
      </c>
      <c r="K107" s="30">
        <v>969231.78</v>
      </c>
      <c r="L107" s="36">
        <v>0</v>
      </c>
      <c r="M107" s="36">
        <v>962576.78</v>
      </c>
      <c r="N107" s="36">
        <v>6655</v>
      </c>
    </row>
    <row r="108" spans="1:14" ht="14.45" customHeight="1" x14ac:dyDescent="0.25">
      <c r="A108" s="60"/>
      <c r="B108" s="57"/>
      <c r="C108" s="6" t="s">
        <v>39</v>
      </c>
      <c r="D108" s="25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4">
        <v>0</v>
      </c>
      <c r="L108" s="36">
        <v>0</v>
      </c>
      <c r="M108" s="36">
        <v>0</v>
      </c>
      <c r="N108" s="36">
        <v>0</v>
      </c>
    </row>
    <row r="109" spans="1:14" ht="14.45" customHeight="1" x14ac:dyDescent="0.25">
      <c r="A109" s="60"/>
      <c r="B109" s="57"/>
      <c r="C109" s="6" t="s">
        <v>18</v>
      </c>
      <c r="D109" s="25">
        <v>95376883.040000007</v>
      </c>
      <c r="E109" s="36">
        <v>95022195.260000005</v>
      </c>
      <c r="F109" s="36">
        <v>354687.78</v>
      </c>
      <c r="G109" s="36">
        <v>25288355.390000001</v>
      </c>
      <c r="H109" s="36">
        <v>0</v>
      </c>
      <c r="I109" s="36">
        <v>25288355.390000001</v>
      </c>
      <c r="J109" s="36">
        <v>70088527.650000006</v>
      </c>
      <c r="K109" s="30">
        <v>4363209.25</v>
      </c>
      <c r="L109" s="36">
        <v>0</v>
      </c>
      <c r="M109" s="36">
        <v>4363209.25</v>
      </c>
      <c r="N109" s="36">
        <v>0</v>
      </c>
    </row>
    <row r="110" spans="1:14" ht="15" customHeight="1" x14ac:dyDescent="0.25">
      <c r="A110" s="60"/>
      <c r="B110" s="57"/>
      <c r="C110" s="11"/>
      <c r="D110" s="25"/>
      <c r="E110" s="36"/>
      <c r="F110" s="36"/>
      <c r="G110" s="36"/>
      <c r="H110" s="36"/>
      <c r="I110" s="36"/>
      <c r="J110" s="36"/>
      <c r="K110" s="30"/>
      <c r="L110" s="36"/>
      <c r="M110" s="36"/>
      <c r="N110" s="36"/>
    </row>
    <row r="111" spans="1:14" x14ac:dyDescent="0.25">
      <c r="A111" s="60"/>
      <c r="B111" s="57"/>
      <c r="C111" s="9" t="s">
        <v>19</v>
      </c>
      <c r="D111" s="25">
        <f>SUM(D105:D110)</f>
        <v>318182711.28000003</v>
      </c>
      <c r="E111" s="25">
        <f t="shared" ref="E111:N111" si="14">SUM(E105:E110)</f>
        <v>300052995.80000001</v>
      </c>
      <c r="F111" s="25">
        <f t="shared" si="14"/>
        <v>18129715.48</v>
      </c>
      <c r="G111" s="25">
        <f t="shared" si="14"/>
        <v>98418587.560000002</v>
      </c>
      <c r="H111" s="25">
        <f t="shared" si="14"/>
        <v>69059993.189999998</v>
      </c>
      <c r="I111" s="25">
        <f t="shared" si="14"/>
        <v>29358594.370000001</v>
      </c>
      <c r="J111" s="25">
        <f t="shared" si="14"/>
        <v>219764123.72000003</v>
      </c>
      <c r="K111" s="25">
        <f t="shared" si="14"/>
        <v>47715172.240000002</v>
      </c>
      <c r="L111" s="25">
        <f t="shared" si="14"/>
        <v>1638715.23</v>
      </c>
      <c r="M111" s="25">
        <f t="shared" si="14"/>
        <v>30747839.309999999</v>
      </c>
      <c r="N111" s="25">
        <f t="shared" si="14"/>
        <v>15328617.699999999</v>
      </c>
    </row>
    <row r="112" spans="1:14" x14ac:dyDescent="0.25">
      <c r="A112" s="60">
        <v>15</v>
      </c>
      <c r="B112" s="57" t="s">
        <v>37</v>
      </c>
      <c r="C112" s="1" t="s">
        <v>38</v>
      </c>
      <c r="D112" s="25">
        <v>2088713</v>
      </c>
      <c r="E112" s="36">
        <v>2069963</v>
      </c>
      <c r="F112" s="36">
        <v>18750</v>
      </c>
      <c r="G112" s="36">
        <v>0</v>
      </c>
      <c r="H112" s="36">
        <v>0</v>
      </c>
      <c r="I112" s="36">
        <v>0</v>
      </c>
      <c r="J112" s="36">
        <v>2088713</v>
      </c>
      <c r="K112" s="34">
        <v>236680</v>
      </c>
      <c r="L112" s="36">
        <v>0</v>
      </c>
      <c r="M112" s="36">
        <v>236680</v>
      </c>
      <c r="N112" s="36">
        <v>0</v>
      </c>
    </row>
    <row r="113" spans="1:14" x14ac:dyDescent="0.25">
      <c r="A113" s="60"/>
      <c r="B113" s="57"/>
      <c r="C113" s="6" t="s">
        <v>20</v>
      </c>
      <c r="D113" s="25">
        <v>28117936</v>
      </c>
      <c r="E113" s="36">
        <v>23897495</v>
      </c>
      <c r="F113" s="36">
        <v>4220442</v>
      </c>
      <c r="G113" s="36">
        <v>2895642</v>
      </c>
      <c r="H113" s="36">
        <v>0</v>
      </c>
      <c r="I113" s="36">
        <v>2895642</v>
      </c>
      <c r="J113" s="36">
        <v>25222295</v>
      </c>
      <c r="K113" s="30">
        <v>4154824</v>
      </c>
      <c r="L113" s="36">
        <v>1005587</v>
      </c>
      <c r="M113" s="36">
        <v>2411491</v>
      </c>
      <c r="N113" s="36">
        <v>737746</v>
      </c>
    </row>
    <row r="114" spans="1:14" x14ac:dyDescent="0.25">
      <c r="A114" s="60"/>
      <c r="B114" s="57"/>
      <c r="C114" s="6" t="s">
        <v>21</v>
      </c>
      <c r="D114" s="25">
        <v>14945671</v>
      </c>
      <c r="E114" s="36">
        <v>14914299</v>
      </c>
      <c r="F114" s="36">
        <v>31372</v>
      </c>
      <c r="G114" s="36">
        <v>0</v>
      </c>
      <c r="H114" s="36">
        <v>0</v>
      </c>
      <c r="I114" s="36">
        <v>0</v>
      </c>
      <c r="J114" s="36">
        <v>14945671</v>
      </c>
      <c r="K114" s="30">
        <v>0</v>
      </c>
      <c r="L114" s="36">
        <v>0</v>
      </c>
      <c r="M114" s="36">
        <v>0</v>
      </c>
      <c r="N114" s="36">
        <v>0</v>
      </c>
    </row>
    <row r="115" spans="1:14" x14ac:dyDescent="0.25">
      <c r="A115" s="60"/>
      <c r="B115" s="57"/>
      <c r="C115" s="6" t="s">
        <v>39</v>
      </c>
      <c r="D115" s="25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7">
        <v>0</v>
      </c>
      <c r="L115" s="36">
        <v>0</v>
      </c>
      <c r="M115" s="36">
        <v>0</v>
      </c>
      <c r="N115" s="36">
        <v>0</v>
      </c>
    </row>
    <row r="116" spans="1:14" x14ac:dyDescent="0.25">
      <c r="A116" s="60"/>
      <c r="B116" s="57"/>
      <c r="C116" s="6" t="s">
        <v>18</v>
      </c>
      <c r="D116" s="25">
        <v>4940725</v>
      </c>
      <c r="E116" s="36">
        <v>4940725</v>
      </c>
      <c r="F116" s="36">
        <v>0</v>
      </c>
      <c r="G116" s="36">
        <v>0</v>
      </c>
      <c r="H116" s="36">
        <v>0</v>
      </c>
      <c r="I116" s="36">
        <v>0</v>
      </c>
      <c r="J116" s="36">
        <v>4940725</v>
      </c>
      <c r="K116" s="34">
        <v>585874</v>
      </c>
      <c r="L116" s="36">
        <v>0</v>
      </c>
      <c r="M116" s="36">
        <v>585874</v>
      </c>
      <c r="N116" s="36">
        <v>0</v>
      </c>
    </row>
    <row r="117" spans="1:14" x14ac:dyDescent="0.25">
      <c r="A117" s="60"/>
      <c r="B117" s="57"/>
      <c r="C117" s="11"/>
      <c r="D117" s="25"/>
      <c r="E117" s="36"/>
      <c r="F117" s="36"/>
      <c r="G117" s="36"/>
      <c r="H117" s="36"/>
      <c r="I117" s="36"/>
      <c r="J117" s="36"/>
      <c r="K117" s="30"/>
      <c r="L117" s="36"/>
      <c r="M117" s="36"/>
      <c r="N117" s="36"/>
    </row>
    <row r="118" spans="1:14" x14ac:dyDescent="0.25">
      <c r="A118" s="60"/>
      <c r="B118" s="57"/>
      <c r="C118" s="9" t="s">
        <v>19</v>
      </c>
      <c r="D118" s="25">
        <f>SUM(D112:D117)</f>
        <v>50093045</v>
      </c>
      <c r="E118" s="25">
        <f t="shared" ref="E118:N118" si="15">SUM(E112:E117)</f>
        <v>45822482</v>
      </c>
      <c r="F118" s="25">
        <f t="shared" si="15"/>
        <v>4270564</v>
      </c>
      <c r="G118" s="25">
        <f t="shared" si="15"/>
        <v>2895642</v>
      </c>
      <c r="H118" s="25">
        <f t="shared" si="15"/>
        <v>0</v>
      </c>
      <c r="I118" s="25">
        <f t="shared" si="15"/>
        <v>2895642</v>
      </c>
      <c r="J118" s="25">
        <f t="shared" si="15"/>
        <v>47197404</v>
      </c>
      <c r="K118" s="25">
        <f t="shared" si="15"/>
        <v>4977378</v>
      </c>
      <c r="L118" s="25">
        <f t="shared" si="15"/>
        <v>1005587</v>
      </c>
      <c r="M118" s="25">
        <f t="shared" si="15"/>
        <v>3234045</v>
      </c>
      <c r="N118" s="25">
        <f t="shared" si="15"/>
        <v>737746</v>
      </c>
    </row>
    <row r="119" spans="1:14" x14ac:dyDescent="0.25">
      <c r="A119" s="38"/>
      <c r="B119" s="39"/>
      <c r="C119" s="39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</row>
    <row r="120" spans="1:14" x14ac:dyDescent="0.25">
      <c r="A120" s="40"/>
      <c r="B120" s="41"/>
      <c r="C120" s="42" t="s">
        <v>40</v>
      </c>
      <c r="D120" s="43">
        <f>D13+D20+D27+D34+D41+D48+D55+D62+D69+D76+D83+D90+D97+D104+D111+D118</f>
        <v>5202005257.749999</v>
      </c>
      <c r="E120" s="43">
        <f t="shared" ref="E120:N120" si="16">E13+E20+E27+E34+E41+E48+E55+E62+E69+E76+E83+E90+E97+E104+E111+E118</f>
        <v>4959045691.3699999</v>
      </c>
      <c r="F120" s="43">
        <f t="shared" si="16"/>
        <v>242959567.36999997</v>
      </c>
      <c r="G120" s="43">
        <f t="shared" si="16"/>
        <v>1499396907.8399999</v>
      </c>
      <c r="H120" s="43">
        <f t="shared" si="16"/>
        <v>1278194133.29</v>
      </c>
      <c r="I120" s="43">
        <f t="shared" si="16"/>
        <v>221202774.54999998</v>
      </c>
      <c r="J120" s="43">
        <f t="shared" si="16"/>
        <v>3701170210.3100004</v>
      </c>
      <c r="K120" s="43">
        <f t="shared" si="16"/>
        <v>852326486.54999995</v>
      </c>
      <c r="L120" s="43">
        <f t="shared" si="16"/>
        <v>267209213.94999996</v>
      </c>
      <c r="M120" s="43">
        <f t="shared" si="16"/>
        <v>546398105.01999998</v>
      </c>
      <c r="N120" s="43">
        <f t="shared" si="16"/>
        <v>38719167.579999998</v>
      </c>
    </row>
    <row r="121" spans="1:14" x14ac:dyDescent="0.25"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x14ac:dyDescent="0.25"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4" x14ac:dyDescent="0.25">
      <c r="A123" s="2"/>
    </row>
    <row r="124" spans="1:14" ht="32.25" customHeight="1" x14ac:dyDescent="0.25">
      <c r="A124" s="2"/>
    </row>
    <row r="125" spans="1:14" ht="32.25" customHeight="1" x14ac:dyDescent="0.25">
      <c r="A125" s="2"/>
    </row>
    <row r="126" spans="1:14" ht="32.25" customHeight="1" x14ac:dyDescent="0.25">
      <c r="A126" s="2"/>
    </row>
    <row r="127" spans="1:14" ht="32.25" customHeight="1" x14ac:dyDescent="0.25">
      <c r="A127" s="2"/>
    </row>
    <row r="128" spans="1:14" ht="32.25" customHeight="1" x14ac:dyDescent="0.25">
      <c r="A128" s="2"/>
    </row>
    <row r="129" spans="1:1" ht="32.25" customHeight="1" x14ac:dyDescent="0.25">
      <c r="A129" s="2"/>
    </row>
    <row r="130" spans="1:1" ht="32.25" customHeight="1" x14ac:dyDescent="0.25">
      <c r="A130" s="2"/>
    </row>
    <row r="131" spans="1:1" ht="32.25" customHeight="1" x14ac:dyDescent="0.25">
      <c r="A131" s="2"/>
    </row>
    <row r="132" spans="1:1" ht="32.25" customHeight="1" x14ac:dyDescent="0.25">
      <c r="A132" s="2"/>
    </row>
    <row r="133" spans="1:1" ht="32.25" customHeight="1" x14ac:dyDescent="0.25">
      <c r="A133" s="2"/>
    </row>
    <row r="134" spans="1:1" ht="32.25" customHeight="1" x14ac:dyDescent="0.25">
      <c r="A134" s="2"/>
    </row>
    <row r="135" spans="1:1" ht="32.25" customHeight="1" x14ac:dyDescent="0.25">
      <c r="A135" s="2"/>
    </row>
    <row r="136" spans="1:1" ht="32.25" customHeight="1" x14ac:dyDescent="0.25">
      <c r="A136" s="2"/>
    </row>
    <row r="137" spans="1:1" ht="32.25" customHeight="1" x14ac:dyDescent="0.25">
      <c r="A137" s="2"/>
    </row>
    <row r="138" spans="1:1" x14ac:dyDescent="0.25">
      <c r="A138" s="2"/>
    </row>
    <row r="139" spans="1:1" x14ac:dyDescent="0.25">
      <c r="A139" s="2"/>
    </row>
  </sheetData>
  <mergeCells count="50">
    <mergeCell ref="A77:A83"/>
    <mergeCell ref="A84:A90"/>
    <mergeCell ref="A91:A97"/>
    <mergeCell ref="B49:B55"/>
    <mergeCell ref="A112:A118"/>
    <mergeCell ref="B112:B118"/>
    <mergeCell ref="A105:A111"/>
    <mergeCell ref="A98:A104"/>
    <mergeCell ref="B56:B62"/>
    <mergeCell ref="B63:B69"/>
    <mergeCell ref="B77:B83"/>
    <mergeCell ref="B84:B90"/>
    <mergeCell ref="B105:B111"/>
    <mergeCell ref="B70:B76"/>
    <mergeCell ref="A42:A48"/>
    <mergeCell ref="A49:A55"/>
    <mergeCell ref="A56:A62"/>
    <mergeCell ref="A63:A69"/>
    <mergeCell ref="A70:A76"/>
    <mergeCell ref="A7:A13"/>
    <mergeCell ref="A14:A20"/>
    <mergeCell ref="A21:A27"/>
    <mergeCell ref="A28:A34"/>
    <mergeCell ref="A35:A41"/>
    <mergeCell ref="B35:B41"/>
    <mergeCell ref="B42:B48"/>
    <mergeCell ref="B98:B104"/>
    <mergeCell ref="C3:C5"/>
    <mergeCell ref="D3:D5"/>
    <mergeCell ref="B91:B97"/>
    <mergeCell ref="B3:B6"/>
    <mergeCell ref="B7:B13"/>
    <mergeCell ref="B14:B20"/>
    <mergeCell ref="B21:B27"/>
    <mergeCell ref="B28:B34"/>
    <mergeCell ref="N1:N2"/>
    <mergeCell ref="L3:L5"/>
    <mergeCell ref="M3:N3"/>
    <mergeCell ref="E4:E5"/>
    <mergeCell ref="F4:F5"/>
    <mergeCell ref="H4:H5"/>
    <mergeCell ref="I4:I5"/>
    <mergeCell ref="M4:N4"/>
    <mergeCell ref="E3:F3"/>
    <mergeCell ref="G3:G5"/>
    <mergeCell ref="H3:I3"/>
    <mergeCell ref="J3:J5"/>
    <mergeCell ref="K3:K5"/>
    <mergeCell ref="A1:M2"/>
    <mergeCell ref="A3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2025-03-13T06:07:21Z</cp:lastPrinted>
  <dcterms:created xsi:type="dcterms:W3CDTF">2021-10-13T05:52:58Z</dcterms:created>
  <dcterms:modified xsi:type="dcterms:W3CDTF">2025-03-14T12:01:25Z</dcterms:modified>
</cp:coreProperties>
</file>